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11595" windowHeight="8700"/>
  </bookViews>
  <sheets>
    <sheet name="FACTURACIÓ" sheetId="1" r:id="rId1"/>
    <sheet name="SERVEIS" sheetId="2" r:id="rId2"/>
    <sheet name="ENTITATS" sheetId="3" r:id="rId3"/>
  </sheets>
  <definedNames>
    <definedName name="BasedeDadesDepTreball" localSheetId="1">SERVEIS!$A$1:$J$78</definedName>
    <definedName name="BBDD" localSheetId="2">ENTITATS!$A$1:$G$92</definedName>
    <definedName name="productes">SERVEIS!$A$1:$J$78</definedName>
  </definedNames>
  <calcPr calcId="144525"/>
</workbook>
</file>

<file path=xl/calcChain.xml><?xml version="1.0" encoding="utf-8"?>
<calcChain xmlns="http://schemas.openxmlformats.org/spreadsheetml/2006/main">
  <c r="B9" i="1" l="1"/>
  <c r="E2" i="1"/>
  <c r="E3" i="1"/>
  <c r="C8" i="1"/>
  <c r="E8" i="1"/>
  <c r="C7" i="1"/>
  <c r="E7" i="1" s="1"/>
  <c r="C9" i="1"/>
  <c r="E9" i="1"/>
  <c r="C10" i="1"/>
  <c r="E10" i="1" s="1"/>
  <c r="C11" i="1"/>
  <c r="E11" i="1"/>
  <c r="C12" i="1"/>
  <c r="E12" i="1" s="1"/>
  <c r="C13" i="1"/>
  <c r="E13" i="1"/>
  <c r="C14" i="1"/>
  <c r="E14" i="1" s="1"/>
  <c r="C15" i="1"/>
  <c r="E15" i="1"/>
  <c r="C16" i="1"/>
  <c r="E16" i="1" s="1"/>
  <c r="C17" i="1"/>
  <c r="E17" i="1"/>
  <c r="C18" i="1"/>
  <c r="E18" i="1" s="1"/>
  <c r="C19" i="1"/>
  <c r="E19" i="1"/>
  <c r="C20" i="1"/>
  <c r="E20" i="1" s="1"/>
  <c r="C21" i="1"/>
  <c r="E21" i="1"/>
  <c r="C22" i="1"/>
  <c r="E22" i="1" s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E26" i="1" l="1"/>
  <c r="D24" i="1"/>
  <c r="D26" i="1" l="1"/>
  <c r="D25" i="1" l="1"/>
  <c r="D28" i="1" s="1"/>
</calcChain>
</file>

<file path=xl/sharedStrings.xml><?xml version="1.0" encoding="utf-8"?>
<sst xmlns="http://schemas.openxmlformats.org/spreadsheetml/2006/main" count="21" uniqueCount="21">
  <si>
    <t>COD</t>
  </si>
  <si>
    <t>PREU</t>
  </si>
  <si>
    <t>UNITATS</t>
  </si>
  <si>
    <t>SUBTOTAL</t>
  </si>
  <si>
    <t>IVA</t>
  </si>
  <si>
    <t>IVA:</t>
  </si>
  <si>
    <t>Descompte:</t>
  </si>
  <si>
    <t>Base Imposable:</t>
  </si>
  <si>
    <t>Taula de Descomptes:</t>
  </si>
  <si>
    <t>Total Factura:</t>
  </si>
  <si>
    <t>NºFact.</t>
  </si>
  <si>
    <t>Tipus IVA</t>
  </si>
  <si>
    <t>Data Factura</t>
  </si>
  <si>
    <t>0-300</t>
  </si>
  <si>
    <t>300-600</t>
  </si>
  <si>
    <t>+600</t>
  </si>
  <si>
    <t>12345</t>
  </si>
  <si>
    <t>Data Lliurament</t>
  </si>
  <si>
    <t>Nif Entitat:</t>
  </si>
  <si>
    <t>Entitat</t>
  </si>
  <si>
    <t>SERVEI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</si>
</sst>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1" xfId="0" applyFont="1" applyBorder="1"/>
    <xf numFmtId="9" fontId="0" fillId="0" borderId="1" xfId="0" applyNumberFormat="1" applyBorder="1"/>
    <xf numFmtId="0" fontId="4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2" fillId="0" borderId="2" xfId="0" applyFont="1" applyBorder="1"/>
    <xf numFmtId="9" fontId="4" fillId="0" borderId="1" xfId="3" applyFont="1" applyBorder="1"/>
    <xf numFmtId="44" fontId="0" fillId="0" borderId="0" xfId="0" applyNumberFormat="1"/>
    <xf numFmtId="0" fontId="4" fillId="0" borderId="1" xfId="0" quotePrefix="1" applyFont="1" applyBorder="1"/>
    <xf numFmtId="2" fontId="0" fillId="0" borderId="3" xfId="1" applyNumberFormat="1" applyFont="1" applyBorder="1" applyAlignment="1">
      <alignment horizontal="right"/>
    </xf>
    <xf numFmtId="2" fontId="0" fillId="0" borderId="4" xfId="1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2" fontId="0" fillId="0" borderId="7" xfId="2" applyNumberFormat="1" applyFont="1" applyBorder="1" applyAlignment="1">
      <alignment horizontal="right"/>
    </xf>
    <xf numFmtId="2" fontId="0" fillId="0" borderId="8" xfId="2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49" fontId="7" fillId="2" borderId="9" xfId="0" applyNumberFormat="1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7" fillId="0" borderId="9" xfId="1" applyNumberFormat="1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9" xfId="0" applyFont="1" applyFill="1" applyBorder="1"/>
    <xf numFmtId="0" fontId="8" fillId="3" borderId="9" xfId="0" applyFont="1" applyFill="1" applyBorder="1" applyAlignment="1">
      <alignment horizontal="center"/>
    </xf>
    <xf numFmtId="9" fontId="7" fillId="0" borderId="1" xfId="3" applyFont="1" applyBorder="1"/>
    <xf numFmtId="2" fontId="7" fillId="2" borderId="10" xfId="0" applyNumberFormat="1" applyFont="1" applyFill="1" applyBorder="1" applyAlignment="1" applyProtection="1">
      <alignment horizontal="right"/>
      <protection locked="0"/>
    </xf>
    <xf numFmtId="9" fontId="9" fillId="3" borderId="9" xfId="3" applyFont="1" applyFill="1" applyBorder="1" applyProtection="1">
      <protection locked="0"/>
    </xf>
    <xf numFmtId="0" fontId="8" fillId="3" borderId="12" xfId="0" applyFont="1" applyFill="1" applyBorder="1" applyAlignment="1">
      <alignment horizontal="right"/>
    </xf>
    <xf numFmtId="0" fontId="9" fillId="3" borderId="13" xfId="0" applyFont="1" applyFill="1" applyBorder="1"/>
    <xf numFmtId="0" fontId="8" fillId="3" borderId="13" xfId="0" applyFont="1" applyFill="1" applyBorder="1" applyAlignment="1">
      <alignment horizontal="right"/>
    </xf>
    <xf numFmtId="14" fontId="7" fillId="0" borderId="9" xfId="0" applyNumberFormat="1" applyFont="1" applyFill="1" applyBorder="1" applyAlignment="1">
      <alignment horizontal="left"/>
    </xf>
  </cellXfs>
  <cellStyles count="4">
    <cellStyle name="Euro" xfId="1"/>
    <cellStyle name="Moneda" xfId="2" builtinId="4"/>
    <cellStyle name="Normal" xfId="0" builtinId="0"/>
    <cellStyle name="Percentat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10"/>
  </sheetPr>
  <dimension ref="A1:I32"/>
  <sheetViews>
    <sheetView showZeros="0" tabSelected="1" workbookViewId="0">
      <selection activeCell="L13" sqref="L13"/>
    </sheetView>
  </sheetViews>
  <sheetFormatPr defaultRowHeight="12.75" x14ac:dyDescent="0.2"/>
  <cols>
    <col min="1" max="1" width="9.85546875" customWidth="1"/>
    <col min="2" max="2" width="36.5703125" customWidth="1"/>
    <col min="3" max="3" width="13" customWidth="1"/>
    <col min="4" max="4" width="14.7109375" customWidth="1"/>
    <col min="5" max="5" width="17.42578125" customWidth="1"/>
    <col min="6" max="6" width="30.28515625" customWidth="1"/>
    <col min="7" max="7" width="12.28515625" hidden="1" customWidth="1"/>
    <col min="8" max="8" width="0" hidden="1" customWidth="1"/>
    <col min="9" max="9" width="9.28515625" hidden="1" customWidth="1"/>
    <col min="10" max="10" width="0" hidden="1" customWidth="1"/>
    <col min="11" max="256" width="11.42578125" customWidth="1"/>
  </cols>
  <sheetData>
    <row r="1" spans="1:9" ht="13.5" thickBot="1" x14ac:dyDescent="0.25"/>
    <row r="2" spans="1:9" ht="13.5" thickBot="1" x14ac:dyDescent="0.25">
      <c r="A2" s="19" t="s">
        <v>10</v>
      </c>
      <c r="B2" s="22" t="s">
        <v>16</v>
      </c>
      <c r="D2" s="19" t="s">
        <v>12</v>
      </c>
      <c r="E2" s="40">
        <f ca="1">TODAY()</f>
        <v>41821</v>
      </c>
    </row>
    <row r="3" spans="1:9" ht="13.5" thickBot="1" x14ac:dyDescent="0.25">
      <c r="A3" s="19" t="s">
        <v>18</v>
      </c>
      <c r="B3" s="23"/>
      <c r="D3" s="19" t="s">
        <v>17</v>
      </c>
      <c r="E3" s="40">
        <f ca="1">TODAY()+15</f>
        <v>41836</v>
      </c>
    </row>
    <row r="4" spans="1:9" ht="20.25" customHeight="1" thickBot="1" x14ac:dyDescent="0.25">
      <c r="A4" s="20" t="s">
        <v>19</v>
      </c>
      <c r="B4" s="23"/>
      <c r="D4" s="4"/>
      <c r="E4" s="5"/>
    </row>
    <row r="5" spans="1:9" ht="13.5" thickBot="1" x14ac:dyDescent="0.25">
      <c r="H5" s="9" t="s">
        <v>4</v>
      </c>
    </row>
    <row r="6" spans="1:9" s="21" customFormat="1" ht="15" customHeight="1" thickBot="1" x14ac:dyDescent="0.25">
      <c r="A6" s="32" t="s">
        <v>0</v>
      </c>
      <c r="B6" s="32" t="s">
        <v>20</v>
      </c>
      <c r="C6" s="33" t="s">
        <v>1</v>
      </c>
      <c r="D6" s="33" t="s">
        <v>2</v>
      </c>
      <c r="E6" s="33" t="s">
        <v>3</v>
      </c>
      <c r="H6" s="34">
        <v>0.02</v>
      </c>
    </row>
    <row r="7" spans="1:9" x14ac:dyDescent="0.2">
      <c r="A7" s="24"/>
      <c r="B7" s="15" t="str">
        <f t="shared" ref="B7:B22" si="0">IF(ISERROR(VLOOKUP($A7,productes,2,FALSE)),"",VLOOKUP($A7,productes,2,FALSE))</f>
        <v/>
      </c>
      <c r="C7" s="17">
        <f t="shared" ref="C7:C22" si="1">IF(ISERROR(VLOOKUP($A7,productes,6,FALSE)),,VLOOKUP($A7,productes,6,FALSE))</f>
        <v>0</v>
      </c>
      <c r="D7" s="35">
        <v>1</v>
      </c>
      <c r="E7" s="13">
        <f>C7*D7</f>
        <v>0</v>
      </c>
      <c r="H7" s="10">
        <v>7.0000000000000007E-2</v>
      </c>
    </row>
    <row r="8" spans="1:9" x14ac:dyDescent="0.2">
      <c r="A8" s="24"/>
      <c r="B8" s="15" t="str">
        <f t="shared" si="0"/>
        <v/>
      </c>
      <c r="C8" s="17">
        <f t="shared" si="1"/>
        <v>0</v>
      </c>
      <c r="D8" s="35">
        <v>2</v>
      </c>
      <c r="E8" s="13">
        <f t="shared" ref="E8:E22" si="2">C8*D8</f>
        <v>0</v>
      </c>
      <c r="H8" s="10">
        <v>0.16</v>
      </c>
    </row>
    <row r="9" spans="1:9" x14ac:dyDescent="0.2">
      <c r="A9" s="24"/>
      <c r="B9" s="15" t="str">
        <f>IF(ISERROR(VLOOKUP($A9,productes,2,FALSE)),"",VLOOKUP($A9,productes,2,FALSE))</f>
        <v/>
      </c>
      <c r="C9" s="17">
        <f t="shared" si="1"/>
        <v>0</v>
      </c>
      <c r="D9" s="35">
        <v>3</v>
      </c>
      <c r="E9" s="13">
        <f t="shared" si="2"/>
        <v>0</v>
      </c>
    </row>
    <row r="10" spans="1:9" x14ac:dyDescent="0.2">
      <c r="A10" s="24"/>
      <c r="B10" s="15" t="str">
        <f t="shared" si="0"/>
        <v/>
      </c>
      <c r="C10" s="17">
        <f t="shared" si="1"/>
        <v>0</v>
      </c>
      <c r="D10" s="35">
        <v>4</v>
      </c>
      <c r="E10" s="13">
        <f t="shared" si="2"/>
        <v>0</v>
      </c>
    </row>
    <row r="11" spans="1:9" x14ac:dyDescent="0.2">
      <c r="A11" s="24"/>
      <c r="B11" s="15" t="str">
        <f t="shared" si="0"/>
        <v/>
      </c>
      <c r="C11" s="17">
        <f t="shared" si="1"/>
        <v>0</v>
      </c>
      <c r="D11" s="35">
        <v>2</v>
      </c>
      <c r="E11" s="13">
        <f t="shared" si="2"/>
        <v>0</v>
      </c>
    </row>
    <row r="12" spans="1:9" x14ac:dyDescent="0.2">
      <c r="A12" s="24"/>
      <c r="B12" s="15" t="str">
        <f t="shared" si="0"/>
        <v/>
      </c>
      <c r="C12" s="17">
        <f t="shared" si="1"/>
        <v>0</v>
      </c>
      <c r="D12" s="35"/>
      <c r="E12" s="13">
        <f t="shared" si="2"/>
        <v>0</v>
      </c>
      <c r="H12" s="9" t="s">
        <v>8</v>
      </c>
      <c r="I12" s="9"/>
    </row>
    <row r="13" spans="1:9" x14ac:dyDescent="0.2">
      <c r="A13" s="24"/>
      <c r="B13" s="15" t="str">
        <f t="shared" si="0"/>
        <v/>
      </c>
      <c r="C13" s="17">
        <f t="shared" si="1"/>
        <v>0</v>
      </c>
      <c r="D13" s="35">
        <v>1</v>
      </c>
      <c r="E13" s="13">
        <f t="shared" si="2"/>
        <v>0</v>
      </c>
      <c r="H13" s="2" t="s">
        <v>13</v>
      </c>
      <c r="I13" s="3">
        <v>0.02</v>
      </c>
    </row>
    <row r="14" spans="1:9" x14ac:dyDescent="0.2">
      <c r="A14" s="24"/>
      <c r="B14" s="15" t="str">
        <f t="shared" si="0"/>
        <v/>
      </c>
      <c r="C14" s="17">
        <f t="shared" si="1"/>
        <v>0</v>
      </c>
      <c r="D14" s="35"/>
      <c r="E14" s="13">
        <f t="shared" si="2"/>
        <v>0</v>
      </c>
      <c r="H14" s="2" t="s">
        <v>14</v>
      </c>
      <c r="I14" s="3">
        <v>0.05</v>
      </c>
    </row>
    <row r="15" spans="1:9" x14ac:dyDescent="0.2">
      <c r="A15" s="24"/>
      <c r="B15" s="15" t="str">
        <f t="shared" si="0"/>
        <v/>
      </c>
      <c r="C15" s="17">
        <f t="shared" si="1"/>
        <v>0</v>
      </c>
      <c r="D15" s="35"/>
      <c r="E15" s="13">
        <f t="shared" si="2"/>
        <v>0</v>
      </c>
      <c r="H15" s="12" t="s">
        <v>15</v>
      </c>
      <c r="I15" s="3">
        <v>0.08</v>
      </c>
    </row>
    <row r="16" spans="1:9" x14ac:dyDescent="0.2">
      <c r="A16" s="24"/>
      <c r="B16" s="15" t="str">
        <f t="shared" si="0"/>
        <v/>
      </c>
      <c r="C16" s="17">
        <f t="shared" si="1"/>
        <v>0</v>
      </c>
      <c r="D16" s="35"/>
      <c r="E16" s="13">
        <f t="shared" si="2"/>
        <v>0</v>
      </c>
    </row>
    <row r="17" spans="1:6" x14ac:dyDescent="0.2">
      <c r="A17" s="24"/>
      <c r="B17" s="15" t="str">
        <f t="shared" si="0"/>
        <v/>
      </c>
      <c r="C17" s="17">
        <f t="shared" si="1"/>
        <v>0</v>
      </c>
      <c r="D17" s="35"/>
      <c r="E17" s="13">
        <f t="shared" si="2"/>
        <v>0</v>
      </c>
    </row>
    <row r="18" spans="1:6" x14ac:dyDescent="0.2">
      <c r="A18" s="24"/>
      <c r="B18" s="15" t="str">
        <f t="shared" si="0"/>
        <v/>
      </c>
      <c r="C18" s="17">
        <f t="shared" si="1"/>
        <v>0</v>
      </c>
      <c r="D18" s="35"/>
      <c r="E18" s="13">
        <f t="shared" si="2"/>
        <v>0</v>
      </c>
    </row>
    <row r="19" spans="1:6" x14ac:dyDescent="0.2">
      <c r="A19" s="24"/>
      <c r="B19" s="15" t="str">
        <f t="shared" si="0"/>
        <v/>
      </c>
      <c r="C19" s="17">
        <f t="shared" si="1"/>
        <v>0</v>
      </c>
      <c r="D19" s="35"/>
      <c r="E19" s="13">
        <f t="shared" si="2"/>
        <v>0</v>
      </c>
    </row>
    <row r="20" spans="1:6" x14ac:dyDescent="0.2">
      <c r="A20" s="24"/>
      <c r="B20" s="15" t="str">
        <f t="shared" si="0"/>
        <v/>
      </c>
      <c r="C20" s="17">
        <f t="shared" si="1"/>
        <v>0</v>
      </c>
      <c r="D20" s="35">
        <v>1</v>
      </c>
      <c r="E20" s="13">
        <f t="shared" si="2"/>
        <v>0</v>
      </c>
      <c r="F20" s="6"/>
    </row>
    <row r="21" spans="1:6" x14ac:dyDescent="0.2">
      <c r="A21" s="24"/>
      <c r="B21" s="15" t="str">
        <f t="shared" si="0"/>
        <v/>
      </c>
      <c r="C21" s="17">
        <f t="shared" si="1"/>
        <v>0</v>
      </c>
      <c r="D21" s="26"/>
      <c r="E21" s="13">
        <f t="shared" si="2"/>
        <v>0</v>
      </c>
      <c r="F21" s="6"/>
    </row>
    <row r="22" spans="1:6" ht="13.5" thickBot="1" x14ac:dyDescent="0.25">
      <c r="A22" s="25"/>
      <c r="B22" s="16" t="str">
        <f t="shared" si="0"/>
        <v/>
      </c>
      <c r="C22" s="18">
        <f t="shared" si="1"/>
        <v>0</v>
      </c>
      <c r="D22" s="27"/>
      <c r="E22" s="14">
        <f t="shared" si="2"/>
        <v>0</v>
      </c>
      <c r="F22" s="6"/>
    </row>
    <row r="23" spans="1:6" ht="13.5" thickBot="1" x14ac:dyDescent="0.25">
      <c r="F23" s="7"/>
    </row>
    <row r="24" spans="1:6" ht="13.5" thickBot="1" x14ac:dyDescent="0.25">
      <c r="B24" s="37" t="s">
        <v>7</v>
      </c>
      <c r="C24" s="39"/>
      <c r="D24" s="28">
        <f>SUM(E7:E22)</f>
        <v>0</v>
      </c>
      <c r="E24" s="31" t="s">
        <v>11</v>
      </c>
      <c r="F24" s="8"/>
    </row>
    <row r="25" spans="1:6" ht="13.5" thickBot="1" x14ac:dyDescent="0.25">
      <c r="B25" s="37" t="s">
        <v>5</v>
      </c>
      <c r="C25" s="38"/>
      <c r="D25" s="28">
        <f>(D24-D26)*E25</f>
        <v>0</v>
      </c>
      <c r="E25" s="36">
        <v>0.21</v>
      </c>
      <c r="F25" s="7"/>
    </row>
    <row r="26" spans="1:6" ht="13.5" thickBot="1" x14ac:dyDescent="0.25">
      <c r="B26" s="37" t="s">
        <v>6</v>
      </c>
      <c r="C26" s="38"/>
      <c r="D26" s="28">
        <f>IF(AND(D24&gt;=0,D24&lt;=300),D24*2%,IF(AND(D24&gt;300,D24&lt;=600),D24*5%,D24*8%))</f>
        <v>0</v>
      </c>
      <c r="E26" s="29" t="str">
        <f>IF(SUM(E7:E22)&lt;=600,"desc. 2%","Desc.5%")</f>
        <v>desc. 2%</v>
      </c>
      <c r="F26" s="6"/>
    </row>
    <row r="27" spans="1:6" ht="13.5" thickBot="1" x14ac:dyDescent="0.25">
      <c r="B27" s="30"/>
      <c r="C27" s="21"/>
      <c r="D27" s="21"/>
      <c r="E27" s="21"/>
      <c r="F27" s="6"/>
    </row>
    <row r="28" spans="1:6" ht="13.5" thickBot="1" x14ac:dyDescent="0.25">
      <c r="B28" s="37" t="s">
        <v>9</v>
      </c>
      <c r="C28" s="38"/>
      <c r="D28" s="28">
        <f>(SUM(E7:E22)-D26)+D25</f>
        <v>0</v>
      </c>
      <c r="E28" s="21"/>
    </row>
    <row r="30" spans="1:6" x14ac:dyDescent="0.2">
      <c r="F30" s="11"/>
    </row>
    <row r="31" spans="1:6" x14ac:dyDescent="0.2">
      <c r="D31" s="11"/>
      <c r="F31" s="11"/>
    </row>
    <row r="32" spans="1:6" x14ac:dyDescent="0.2">
      <c r="F32" s="11"/>
    </row>
  </sheetData>
  <mergeCells count="4">
    <mergeCell ref="B25:C25"/>
    <mergeCell ref="B26:C26"/>
    <mergeCell ref="B28:C28"/>
    <mergeCell ref="B24:C24"/>
  </mergeCells>
  <phoneticPr fontId="3" type="noConversion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/>
  <ignoredErrors>
    <ignoredError sqref="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"/>
  <sheetViews>
    <sheetView workbookViewId="0"/>
  </sheetViews>
  <sheetFormatPr defaultRowHeight="12.75" x14ac:dyDescent="0.2"/>
  <cols>
    <col min="1" max="1" width="10.85546875" bestFit="1" customWidth="1"/>
    <col min="2" max="2" width="35.28515625" bestFit="1" customWidth="1"/>
    <col min="3" max="3" width="12.140625" bestFit="1" customWidth="1"/>
    <col min="4" max="4" width="11.5703125" bestFit="1" customWidth="1"/>
    <col min="5" max="5" width="18.85546875" bestFit="1" customWidth="1"/>
    <col min="6" max="6" width="13.28515625" bestFit="1" customWidth="1"/>
    <col min="7" max="7" width="21.28515625" bestFit="1" customWidth="1"/>
    <col min="8" max="8" width="18.28515625" bestFit="1" customWidth="1"/>
    <col min="9" max="9" width="17.85546875" bestFit="1" customWidth="1"/>
    <col min="10" max="10" width="12.7109375" bestFit="1" customWidth="1"/>
    <col min="11" max="256" width="11.42578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</sheetData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defaultRowHeight="12.75" x14ac:dyDescent="0.2"/>
  <cols>
    <col min="1" max="1" width="11.42578125" customWidth="1"/>
    <col min="2" max="2" width="32.42578125" bestFit="1" customWidth="1"/>
    <col min="3" max="3" width="21.85546875" bestFit="1" customWidth="1"/>
    <col min="4" max="4" width="40.28515625" bestFit="1" customWidth="1"/>
    <col min="5" max="6" width="11.42578125" customWidth="1"/>
    <col min="7" max="7" width="14.140625" bestFit="1" customWidth="1"/>
    <col min="8" max="256" width="11.42578125" customWidth="1"/>
  </cols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FACTURACIÓ</vt:lpstr>
      <vt:lpstr>SERVEIS</vt:lpstr>
      <vt:lpstr>ENTITATS</vt:lpstr>
      <vt:lpstr>SERVEIS!BasedeDadesDepTreball</vt:lpstr>
      <vt:lpstr>ENTITATS!BBDD</vt:lpstr>
      <vt:lpstr>productes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Gesem</dc:creator>
  <cp:lastModifiedBy>mariana</cp:lastModifiedBy>
  <cp:lastPrinted>2009-05-04T10:45:29Z</cp:lastPrinted>
  <dcterms:created xsi:type="dcterms:W3CDTF">2008-11-20T08:00:22Z</dcterms:created>
  <dcterms:modified xsi:type="dcterms:W3CDTF">2014-07-01T10:40:56Z</dcterms:modified>
</cp:coreProperties>
</file>