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525" activeTab="2"/>
  </bookViews>
  <sheets>
    <sheet name="Apartat1" sheetId="2" r:id="rId1"/>
    <sheet name="Apartat2" sheetId="4" r:id="rId2"/>
    <sheet name="Apartat3" sheetId="5" r:id="rId3"/>
  </sheets>
  <calcPr calcId="145621"/>
</workbook>
</file>

<file path=xl/calcChain.xml><?xml version="1.0" encoding="utf-8"?>
<calcChain xmlns="http://schemas.openxmlformats.org/spreadsheetml/2006/main">
  <c r="L11" i="5" l="1"/>
  <c r="I11" i="5"/>
  <c r="L7" i="5"/>
  <c r="I7" i="5"/>
  <c r="D160" i="4"/>
  <c r="D159" i="4"/>
  <c r="D157" i="4"/>
  <c r="D154" i="4"/>
  <c r="D145" i="4"/>
  <c r="D143" i="4"/>
  <c r="D141" i="4"/>
  <c r="D138" i="4"/>
  <c r="D133" i="4"/>
  <c r="D130" i="4"/>
  <c r="D125" i="4"/>
  <c r="D123" i="4"/>
  <c r="D120" i="4"/>
  <c r="D118" i="4"/>
  <c r="D116" i="4"/>
  <c r="D114" i="4"/>
  <c r="D110" i="4"/>
  <c r="D107" i="4"/>
  <c r="D105" i="4"/>
  <c r="D103" i="4"/>
  <c r="D101" i="4"/>
  <c r="D99" i="4"/>
  <c r="D97" i="4"/>
  <c r="D95" i="4"/>
  <c r="D92" i="4"/>
  <c r="D90" i="4"/>
  <c r="D88" i="4"/>
  <c r="D85" i="4"/>
  <c r="D83" i="4"/>
  <c r="D81" i="4"/>
  <c r="D79" i="4"/>
  <c r="D77" i="4"/>
  <c r="D75" i="4"/>
  <c r="D70" i="4"/>
  <c r="D68" i="4"/>
  <c r="D65" i="4"/>
  <c r="D58" i="4"/>
  <c r="D56" i="4"/>
  <c r="D54" i="4"/>
  <c r="D50" i="4"/>
  <c r="D47" i="4"/>
  <c r="D44" i="4"/>
  <c r="D42" i="4"/>
  <c r="D40" i="4"/>
  <c r="D30" i="4"/>
  <c r="D27" i="4"/>
  <c r="D25" i="4"/>
  <c r="D22" i="4"/>
  <c r="D19" i="4"/>
  <c r="D17" i="4"/>
  <c r="D15" i="4"/>
  <c r="D13" i="4"/>
  <c r="D11" i="4"/>
  <c r="D8" i="4"/>
  <c r="D160" i="2"/>
  <c r="D159" i="2"/>
  <c r="D157" i="2"/>
  <c r="D154" i="2"/>
  <c r="D145" i="2"/>
  <c r="D143" i="2"/>
  <c r="D141" i="2"/>
  <c r="D138" i="2"/>
  <c r="D133" i="2"/>
  <c r="D130" i="2"/>
  <c r="D125" i="2"/>
  <c r="D123" i="2"/>
  <c r="D120" i="2"/>
  <c r="D118" i="2"/>
  <c r="D116" i="2"/>
  <c r="D114" i="2"/>
  <c r="D110" i="2"/>
  <c r="D107" i="2"/>
  <c r="D105" i="2"/>
  <c r="D103" i="2"/>
  <c r="D101" i="2"/>
  <c r="D99" i="2"/>
  <c r="D97" i="2"/>
  <c r="D95" i="2"/>
  <c r="D92" i="2"/>
  <c r="D90" i="2"/>
  <c r="D88" i="2"/>
  <c r="D85" i="2"/>
  <c r="D83" i="2"/>
  <c r="D81" i="2"/>
  <c r="D79" i="2"/>
  <c r="D77" i="2"/>
  <c r="D75" i="2"/>
  <c r="D70" i="2"/>
  <c r="D68" i="2"/>
  <c r="D65" i="2"/>
  <c r="D58" i="2"/>
  <c r="D56" i="2"/>
  <c r="D54" i="2"/>
  <c r="D50" i="2"/>
  <c r="D47" i="2"/>
  <c r="D44" i="2"/>
  <c r="D42" i="2"/>
  <c r="D40" i="2"/>
  <c r="D30" i="2"/>
  <c r="D27" i="2"/>
  <c r="D25" i="2"/>
  <c r="D22" i="2"/>
  <c r="D19" i="2"/>
  <c r="D17" i="2"/>
  <c r="D15" i="2"/>
  <c r="D13" i="2"/>
  <c r="D11" i="2"/>
  <c r="D8" i="2"/>
</calcChain>
</file>

<file path=xl/sharedStrings.xml><?xml version="1.0" encoding="utf-8"?>
<sst xmlns="http://schemas.openxmlformats.org/spreadsheetml/2006/main" count="746" uniqueCount="269">
  <si>
    <t>Hong Kong</t>
  </si>
  <si>
    <t>Singapore</t>
  </si>
  <si>
    <t>Bangkok</t>
  </si>
  <si>
    <t>Thailand</t>
  </si>
  <si>
    <t>London</t>
  </si>
  <si>
    <t>UK</t>
  </si>
  <si>
    <t>Macau</t>
  </si>
  <si>
    <t>Kuala Lumpur</t>
  </si>
  <si>
    <t>Malaysia</t>
  </si>
  <si>
    <t>Shenzhen</t>
  </si>
  <si>
    <t>China</t>
  </si>
  <si>
    <t>New York City</t>
  </si>
  <si>
    <t>USA</t>
  </si>
  <si>
    <t>Antalya</t>
  </si>
  <si>
    <t>Turkey</t>
  </si>
  <si>
    <t>Paris</t>
  </si>
  <si>
    <t>France</t>
  </si>
  <si>
    <t>Istanbul</t>
  </si>
  <si>
    <t>Rome</t>
  </si>
  <si>
    <t>Italy</t>
  </si>
  <si>
    <t>Dubai</t>
  </si>
  <si>
    <t>UAE</t>
  </si>
  <si>
    <t>Guangzhou</t>
  </si>
  <si>
    <t>Phuket</t>
  </si>
  <si>
    <t>Mecca</t>
  </si>
  <si>
    <t>Saudi Arabia</t>
  </si>
  <si>
    <t>Pattaya</t>
  </si>
  <si>
    <t>Taipei</t>
  </si>
  <si>
    <t>Taiwan</t>
  </si>
  <si>
    <t>Prague</t>
  </si>
  <si>
    <t>Czech Republic</t>
  </si>
  <si>
    <t>Shanghai</t>
  </si>
  <si>
    <t>Las Vegas</t>
  </si>
  <si>
    <t>Miami</t>
  </si>
  <si>
    <t>Barcelona</t>
  </si>
  <si>
    <t>Spain</t>
  </si>
  <si>
    <t>Moscow</t>
  </si>
  <si>
    <t>Russia</t>
  </si>
  <si>
    <t>Beijing</t>
  </si>
  <si>
    <t>Los Angeles</t>
  </si>
  <si>
    <t>Budapest</t>
  </si>
  <si>
    <t>Hungary</t>
  </si>
  <si>
    <t>Vienna</t>
  </si>
  <si>
    <t>Austria</t>
  </si>
  <si>
    <t>Amsterdam</t>
  </si>
  <si>
    <t>Netherlands</t>
  </si>
  <si>
    <t>Sofia</t>
  </si>
  <si>
    <t>Bulgaria</t>
  </si>
  <si>
    <t>Madrid</t>
  </si>
  <si>
    <t>Orlando</t>
  </si>
  <si>
    <t>Ho Chi Minh City</t>
  </si>
  <si>
    <t>Vietnam</t>
  </si>
  <si>
    <t>Lima</t>
  </si>
  <si>
    <t>Peru</t>
  </si>
  <si>
    <t>Berlin</t>
  </si>
  <si>
    <t>Germany</t>
  </si>
  <si>
    <t>Tokyo</t>
  </si>
  <si>
    <t>Japan</t>
  </si>
  <si>
    <t>Warsaw</t>
  </si>
  <si>
    <t>Poland</t>
  </si>
  <si>
    <t>Chennai</t>
  </si>
  <si>
    <t>India</t>
  </si>
  <si>
    <t>Cairo</t>
  </si>
  <si>
    <t>Egypt</t>
  </si>
  <si>
    <t>Nairobi</t>
  </si>
  <si>
    <t>Kenya</t>
  </si>
  <si>
    <t>Hangzhou</t>
  </si>
  <si>
    <t>Milan</t>
  </si>
  <si>
    <t>San Francisco</t>
  </si>
  <si>
    <t>Buenos Aires</t>
  </si>
  <si>
    <t>Argentina</t>
  </si>
  <si>
    <t>Venice</t>
  </si>
  <si>
    <t>Mexico City</t>
  </si>
  <si>
    <t>Mexico</t>
  </si>
  <si>
    <t>Dublin</t>
  </si>
  <si>
    <t>Ireland</t>
  </si>
  <si>
    <t>Seoul</t>
  </si>
  <si>
    <t>South Korea</t>
  </si>
  <si>
    <t>Muğla</t>
  </si>
  <si>
    <t>Mumbai</t>
  </si>
  <si>
    <t>Denpasar</t>
  </si>
  <si>
    <t>Indonesia</t>
  </si>
  <si>
    <t>Delhi</t>
  </si>
  <si>
    <t>Toronto</t>
  </si>
  <si>
    <t>Canada</t>
  </si>
  <si>
    <t>Zhuhai</t>
  </si>
  <si>
    <t>St. Petersburg</t>
  </si>
  <si>
    <t>Burgas</t>
  </si>
  <si>
    <t>Sydney</t>
  </si>
  <si>
    <t>Australia</t>
  </si>
  <si>
    <t>Djerba</t>
  </si>
  <si>
    <t>Tunisia</t>
  </si>
  <si>
    <t>Munich</t>
  </si>
  <si>
    <t>Johannesburg</t>
  </si>
  <si>
    <t>South Africa</t>
  </si>
  <si>
    <t>Cancún</t>
  </si>
  <si>
    <t>Edirne</t>
  </si>
  <si>
    <t>Suzhou</t>
  </si>
  <si>
    <t>Bucharest</t>
  </si>
  <si>
    <t>Romania</t>
  </si>
  <si>
    <t>Punta Cana</t>
  </si>
  <si>
    <t>Dominican Republic</t>
  </si>
  <si>
    <t>Agra</t>
  </si>
  <si>
    <t>Jaipur</t>
  </si>
  <si>
    <t>Brussels</t>
  </si>
  <si>
    <t>Belgium</t>
  </si>
  <si>
    <t>Nice</t>
  </si>
  <si>
    <t>Chiang Mai</t>
  </si>
  <si>
    <t>Sharm el Sheikh</t>
  </si>
  <si>
    <t>Lisbon</t>
  </si>
  <si>
    <t>Portugal</t>
  </si>
  <si>
    <t>East Province</t>
  </si>
  <si>
    <t>Marrakech</t>
  </si>
  <si>
    <t>Morocco</t>
  </si>
  <si>
    <t>Jakarta</t>
  </si>
  <si>
    <t>Manama</t>
  </si>
  <si>
    <t>Bahrain</t>
  </si>
  <si>
    <t>Hanoi</t>
  </si>
  <si>
    <t>Honolulu</t>
  </si>
  <si>
    <t>Manila</t>
  </si>
  <si>
    <t>Philippines</t>
  </si>
  <si>
    <t>Guilin</t>
  </si>
  <si>
    <t>Auckland</t>
  </si>
  <si>
    <t>New Zealand</t>
  </si>
  <si>
    <t>Siem Reap</t>
  </si>
  <si>
    <t>Cambodia</t>
  </si>
  <si>
    <t>Sousse</t>
  </si>
  <si>
    <t>Amman</t>
  </si>
  <si>
    <t>Jordan</t>
  </si>
  <si>
    <t>Vancouver</t>
  </si>
  <si>
    <t>Abu Dhabi</t>
  </si>
  <si>
    <t>Kiev</t>
  </si>
  <si>
    <t>Ukraine</t>
  </si>
  <si>
    <t>Doha</t>
  </si>
  <si>
    <t>Qatar</t>
  </si>
  <si>
    <t>Florence</t>
  </si>
  <si>
    <t>Rio de Janeiro</t>
  </si>
  <si>
    <t>Brazil</t>
  </si>
  <si>
    <t>Melbourne</t>
  </si>
  <si>
    <t>Washington DC</t>
  </si>
  <si>
    <t>Riyadh</t>
  </si>
  <si>
    <t>Christchurch</t>
  </si>
  <si>
    <t>Frankfurt</t>
  </si>
  <si>
    <t>Baku</t>
  </si>
  <si>
    <t>Azerbaijan</t>
  </si>
  <si>
    <t>São Paulo</t>
  </si>
  <si>
    <t>Harare</t>
  </si>
  <si>
    <t>Zimbabwe</t>
  </si>
  <si>
    <t>Kolkata</t>
  </si>
  <si>
    <t>Nanjing</t>
  </si>
  <si>
    <t>Ciutat</t>
  </si>
  <si>
    <t>País</t>
  </si>
  <si>
    <t>Rànking</t>
  </si>
  <si>
    <t>Arribades 
(2012)</t>
  </si>
  <si>
    <t>Increment 
vs. 2011</t>
  </si>
  <si>
    <t>27/Gener / 2014</t>
  </si>
  <si>
    <t>Les 100 ciutats més visitades del món</t>
  </si>
  <si>
    <t>Font: EuroMonitor International</t>
  </si>
  <si>
    <t>Mitjana arribades</t>
  </si>
  <si>
    <t>Ciutats</t>
  </si>
  <si>
    <t>Hong Kong Mitjana</t>
  </si>
  <si>
    <t>Singapore Mitjana</t>
  </si>
  <si>
    <t>Thailand Mitjana</t>
  </si>
  <si>
    <t>UK Mitjana</t>
  </si>
  <si>
    <t>Macau Mitjana</t>
  </si>
  <si>
    <t>Malaysia Mitjana</t>
  </si>
  <si>
    <t>China Mitjana</t>
  </si>
  <si>
    <t>USA Mitjana</t>
  </si>
  <si>
    <t>Turkey Mitjana</t>
  </si>
  <si>
    <t>France Mitjana</t>
  </si>
  <si>
    <t>Italy Mitjana</t>
  </si>
  <si>
    <t>UAE Mitjana</t>
  </si>
  <si>
    <t>Saudi Arabia Mitjana</t>
  </si>
  <si>
    <t>Taiwan Mitjana</t>
  </si>
  <si>
    <t>Czech Republic Mitjana</t>
  </si>
  <si>
    <t>Spain Mitjana</t>
  </si>
  <si>
    <t>Russia Mitjana</t>
  </si>
  <si>
    <t>Hungary Mitjana</t>
  </si>
  <si>
    <t>Austria Mitjana</t>
  </si>
  <si>
    <t>Netherlands Mitjana</t>
  </si>
  <si>
    <t>Bulgaria Mitjana</t>
  </si>
  <si>
    <t>Vietnam Mitjana</t>
  </si>
  <si>
    <t>Peru Mitjana</t>
  </si>
  <si>
    <t>Germany Mitjana</t>
  </si>
  <si>
    <t>Japan Mitjana</t>
  </si>
  <si>
    <t>Poland Mitjana</t>
  </si>
  <si>
    <t>India Mitjana</t>
  </si>
  <si>
    <t>Egypt Mitjana</t>
  </si>
  <si>
    <t>Kenya Mitjana</t>
  </si>
  <si>
    <t>Argentina Mitjana</t>
  </si>
  <si>
    <t>Mexico Mitjana</t>
  </si>
  <si>
    <t>Ireland Mitjana</t>
  </si>
  <si>
    <t>South Korea Mitjana</t>
  </si>
  <si>
    <t>Indonesia Mitjana</t>
  </si>
  <si>
    <t>Canada Mitjana</t>
  </si>
  <si>
    <t>Australia Mitjana</t>
  </si>
  <si>
    <t>Tunisia Mitjana</t>
  </si>
  <si>
    <t>South Africa Mitjana</t>
  </si>
  <si>
    <t>Romania Mitjana</t>
  </si>
  <si>
    <t>Dominican Republic Mitjana</t>
  </si>
  <si>
    <t>Belgium Mitjana</t>
  </si>
  <si>
    <t>Portugal Mitjana</t>
  </si>
  <si>
    <t>Morocco Mitjana</t>
  </si>
  <si>
    <t>Bahrain Mitjana</t>
  </si>
  <si>
    <t>Philippines Mitjana</t>
  </si>
  <si>
    <t>New Zealand Mitjana</t>
  </si>
  <si>
    <t>Cambodia Mitjana</t>
  </si>
  <si>
    <t>Jordan Mitjana</t>
  </si>
  <si>
    <t>Ukraine Mitjana</t>
  </si>
  <si>
    <t>Qatar Mitjana</t>
  </si>
  <si>
    <t>Brazil Mitjana</t>
  </si>
  <si>
    <t>Azerbaijan Mitjana</t>
  </si>
  <si>
    <t>Zimbabwe Mitjana</t>
  </si>
  <si>
    <t>Mitjana general</t>
  </si>
  <si>
    <t>Argentina Total</t>
  </si>
  <si>
    <t>Australia Total</t>
  </si>
  <si>
    <t>Austria Total</t>
  </si>
  <si>
    <t>Azerbaijan Total</t>
  </si>
  <si>
    <t>Bahrain Total</t>
  </si>
  <si>
    <t>Belgium Total</t>
  </si>
  <si>
    <t>Brazil Total</t>
  </si>
  <si>
    <t>Bulgaria Total</t>
  </si>
  <si>
    <t>Cambodia Total</t>
  </si>
  <si>
    <t>Canada Total</t>
  </si>
  <si>
    <t>China Total</t>
  </si>
  <si>
    <t>Czech Republic Total</t>
  </si>
  <si>
    <t>Dominican Republic Total</t>
  </si>
  <si>
    <t>Egypt Total</t>
  </si>
  <si>
    <t>France Total</t>
  </si>
  <si>
    <t>Germany Total</t>
  </si>
  <si>
    <t>Hong Kong Total</t>
  </si>
  <si>
    <t>Hungary Total</t>
  </si>
  <si>
    <t>India Total</t>
  </si>
  <si>
    <t>Indonesia Total</t>
  </si>
  <si>
    <t>Ireland Total</t>
  </si>
  <si>
    <t>Italy Total</t>
  </si>
  <si>
    <t>Japan Total</t>
  </si>
  <si>
    <t>Jordan Total</t>
  </si>
  <si>
    <t>Kenya Total</t>
  </si>
  <si>
    <t>Macau Total</t>
  </si>
  <si>
    <t>Malaysia Total</t>
  </si>
  <si>
    <t>Mexico Total</t>
  </si>
  <si>
    <t>Morocco Total</t>
  </si>
  <si>
    <t>Netherlands Total</t>
  </si>
  <si>
    <t>New Zealand Total</t>
  </si>
  <si>
    <t>Peru Total</t>
  </si>
  <si>
    <t>Philippines Total</t>
  </si>
  <si>
    <t>Poland Total</t>
  </si>
  <si>
    <t>Portugal Total</t>
  </si>
  <si>
    <t>Qatar Total</t>
  </si>
  <si>
    <t>Romania Total</t>
  </si>
  <si>
    <t>Russia Total</t>
  </si>
  <si>
    <t>Saudi Arabia Total</t>
  </si>
  <si>
    <t>Singapore Total</t>
  </si>
  <si>
    <t>South Africa Total</t>
  </si>
  <si>
    <t>South Korea Total</t>
  </si>
  <si>
    <t>Spain Total</t>
  </si>
  <si>
    <t>Taiwan Total</t>
  </si>
  <si>
    <t>Thailand Total</t>
  </si>
  <si>
    <t>Tunisia Total</t>
  </si>
  <si>
    <t>Turkey Total</t>
  </si>
  <si>
    <t>UAE Total</t>
  </si>
  <si>
    <t>UK Total</t>
  </si>
  <si>
    <t>Ukraine Total</t>
  </si>
  <si>
    <t>USA Total</t>
  </si>
  <si>
    <t>Vietnam Total</t>
  </si>
  <si>
    <t>Zimbabwe Total</t>
  </si>
  <si>
    <t>Total general</t>
  </si>
  <si>
    <t>&gt;4000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</si>
</sst>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595959"/>
      <name val="Verdana"/>
      <family val="2"/>
    </font>
    <font>
      <b/>
      <sz val="14"/>
      <color theme="5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rgb="FF59595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/>
    <xf numFmtId="0" fontId="0" fillId="3" borderId="1" xfId="0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164" fontId="2" fillId="2" borderId="3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164" fontId="2" fillId="2" borderId="4" xfId="1" applyNumberFormat="1" applyFont="1" applyFill="1" applyBorder="1" applyAlignment="1">
      <alignment horizontal="right" vertical="center"/>
    </xf>
    <xf numFmtId="0" fontId="4" fillId="0" borderId="0" xfId="0" applyFont="1"/>
    <xf numFmtId="0" fontId="6" fillId="0" borderId="0" xfId="2" applyFont="1"/>
    <xf numFmtId="0" fontId="0" fillId="3" borderId="1" xfId="0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right" vertical="center"/>
    </xf>
    <xf numFmtId="4" fontId="7" fillId="2" borderId="5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</cellXfs>
  <cellStyles count="3">
    <cellStyle name="Enllaç" xfId="2" builtinId="8"/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log.euromonitor.com/2014/01/euromonitor-internationals-top-city-destinations-ranking.html?mkt_tok=3RkMMJWWfF9wsRojuKzJZKXonjHpfsXx7esqUaeg38431UFwdcjKPmjr1YAESMd0aPyQAgobGp5I5FEASrXYV69rt6IMUg%3D%3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log.euromonitor.com/2014/01/euromonitor-internationals-top-city-destinations-ranking.html?mkt_tok=3RkMMJWWfF9wsRojuKzJZKXonjHpfsXx7esqUaeg38431UFwdcjKPmjr1YAESMd0aPyQAgobGp5I5FEASrXYV69rt6IMUg%3D%3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blog.euromonitor.com/2014/01/euromonitor-internationals-top-city-destinations-ranking.html?mkt_tok=3RkMMJWWfF9wsRojuKzJZKXonjHpfsXx7esqUaeg38431UFwdcjKPmjr1YAESMd0aPyQAgobGp5I5FEASrXYV69rt6IMUg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workbookViewId="0">
      <selection activeCell="D10" sqref="D10"/>
    </sheetView>
  </sheetViews>
  <sheetFormatPr defaultColWidth="11.42578125" defaultRowHeight="15" outlineLevelRow="2" x14ac:dyDescent="0.25"/>
  <cols>
    <col min="1" max="1" width="24" customWidth="1"/>
    <col min="2" max="2" width="13.85546875" customWidth="1"/>
    <col min="3" max="3" width="11.42578125" style="17"/>
  </cols>
  <sheetData>
    <row r="1" spans="1:5" ht="18.75" x14ac:dyDescent="0.3">
      <c r="A1" s="3" t="s">
        <v>156</v>
      </c>
    </row>
    <row r="2" spans="1:5" ht="18.75" x14ac:dyDescent="0.3">
      <c r="A2" s="3"/>
    </row>
    <row r="3" spans="1:5" x14ac:dyDescent="0.25">
      <c r="A3" s="15" t="s">
        <v>157</v>
      </c>
    </row>
    <row r="4" spans="1:5" x14ac:dyDescent="0.25">
      <c r="A4" s="14" t="s">
        <v>155</v>
      </c>
    </row>
    <row r="6" spans="1:5" ht="30" x14ac:dyDescent="0.25">
      <c r="A6" s="4" t="s">
        <v>150</v>
      </c>
      <c r="B6" s="4" t="s">
        <v>151</v>
      </c>
      <c r="C6" s="18" t="s">
        <v>152</v>
      </c>
      <c r="D6" s="16" t="s">
        <v>153</v>
      </c>
      <c r="E6" s="16" t="s">
        <v>154</v>
      </c>
    </row>
    <row r="7" spans="1:5" outlineLevel="2" x14ac:dyDescent="0.25">
      <c r="A7" s="5" t="s">
        <v>69</v>
      </c>
      <c r="B7" s="5" t="s">
        <v>70</v>
      </c>
      <c r="C7" s="19">
        <v>44</v>
      </c>
      <c r="D7" s="6">
        <v>3166.5</v>
      </c>
      <c r="E7" s="7">
        <v>3.3000000000000002E-2</v>
      </c>
    </row>
    <row r="8" spans="1:5" outlineLevel="1" x14ac:dyDescent="0.25">
      <c r="A8" s="23"/>
      <c r="B8" s="27" t="s">
        <v>189</v>
      </c>
      <c r="C8" s="24"/>
      <c r="D8" s="25">
        <f>SUBTOTAL(1,D7:D7)</f>
        <v>3166.5</v>
      </c>
      <c r="E8" s="26"/>
    </row>
    <row r="9" spans="1:5" outlineLevel="2" x14ac:dyDescent="0.25">
      <c r="A9" s="8" t="s">
        <v>88</v>
      </c>
      <c r="B9" s="8" t="s">
        <v>89</v>
      </c>
      <c r="C9" s="20">
        <v>57</v>
      </c>
      <c r="D9" s="9">
        <v>2678</v>
      </c>
      <c r="E9" s="10">
        <v>2.2000000000000002E-2</v>
      </c>
    </row>
    <row r="10" spans="1:5" outlineLevel="2" x14ac:dyDescent="0.25">
      <c r="A10" s="8" t="s">
        <v>138</v>
      </c>
      <c r="B10" s="8" t="s">
        <v>89</v>
      </c>
      <c r="C10" s="20">
        <v>91</v>
      </c>
      <c r="D10" s="9">
        <v>1780</v>
      </c>
      <c r="E10" s="10">
        <v>6.0999999999999999E-2</v>
      </c>
    </row>
    <row r="11" spans="1:5" outlineLevel="1" x14ac:dyDescent="0.25">
      <c r="A11" s="8"/>
      <c r="B11" s="28" t="s">
        <v>195</v>
      </c>
      <c r="C11" s="20"/>
      <c r="D11" s="9">
        <f>SUBTOTAL(1,D9:D10)</f>
        <v>2229</v>
      </c>
      <c r="E11" s="10"/>
    </row>
    <row r="12" spans="1:5" outlineLevel="2" x14ac:dyDescent="0.25">
      <c r="A12" s="8" t="s">
        <v>42</v>
      </c>
      <c r="B12" s="8" t="s">
        <v>43</v>
      </c>
      <c r="C12" s="20">
        <v>28</v>
      </c>
      <c r="D12" s="9">
        <v>4328.7</v>
      </c>
      <c r="E12" s="10">
        <v>8.8000000000000009E-2</v>
      </c>
    </row>
    <row r="13" spans="1:5" outlineLevel="1" x14ac:dyDescent="0.25">
      <c r="A13" s="8"/>
      <c r="B13" s="28" t="s">
        <v>178</v>
      </c>
      <c r="C13" s="20"/>
      <c r="D13" s="9">
        <f>SUBTOTAL(1,D12:D12)</f>
        <v>4328.7</v>
      </c>
      <c r="E13" s="10"/>
    </row>
    <row r="14" spans="1:5" outlineLevel="2" x14ac:dyDescent="0.25">
      <c r="A14" s="8" t="s">
        <v>143</v>
      </c>
      <c r="B14" s="8" t="s">
        <v>144</v>
      </c>
      <c r="C14" s="20">
        <v>96</v>
      </c>
      <c r="D14" s="9">
        <v>1709.1</v>
      </c>
      <c r="E14" s="10">
        <v>7.4999999999999997E-2</v>
      </c>
    </row>
    <row r="15" spans="1:5" outlineLevel="1" x14ac:dyDescent="0.25">
      <c r="A15" s="8"/>
      <c r="B15" s="28" t="s">
        <v>211</v>
      </c>
      <c r="C15" s="20"/>
      <c r="D15" s="9">
        <f>SUBTOTAL(1,D14:D14)</f>
        <v>1709.1</v>
      </c>
      <c r="E15" s="10"/>
    </row>
    <row r="16" spans="1:5" outlineLevel="2" x14ac:dyDescent="0.25">
      <c r="A16" s="8" t="s">
        <v>115</v>
      </c>
      <c r="B16" s="8" t="s">
        <v>116</v>
      </c>
      <c r="C16" s="20">
        <v>76</v>
      </c>
      <c r="D16" s="9">
        <v>2035.5000000000002</v>
      </c>
      <c r="E16" s="10">
        <v>9.4E-2</v>
      </c>
    </row>
    <row r="17" spans="1:5" outlineLevel="1" x14ac:dyDescent="0.25">
      <c r="A17" s="8"/>
      <c r="B17" s="28" t="s">
        <v>203</v>
      </c>
      <c r="C17" s="20"/>
      <c r="D17" s="9">
        <f>SUBTOTAL(1,D16:D16)</f>
        <v>2035.5000000000002</v>
      </c>
      <c r="E17" s="10"/>
    </row>
    <row r="18" spans="1:5" outlineLevel="2" x14ac:dyDescent="0.25">
      <c r="A18" s="8" t="s">
        <v>104</v>
      </c>
      <c r="B18" s="8" t="s">
        <v>105</v>
      </c>
      <c r="C18" s="20">
        <v>68</v>
      </c>
      <c r="D18" s="9">
        <v>2294.1</v>
      </c>
      <c r="E18" s="10">
        <v>-5.0000000000000001E-3</v>
      </c>
    </row>
    <row r="19" spans="1:5" outlineLevel="1" x14ac:dyDescent="0.25">
      <c r="A19" s="8"/>
      <c r="B19" s="28" t="s">
        <v>200</v>
      </c>
      <c r="C19" s="20"/>
      <c r="D19" s="9">
        <f>SUBTOTAL(1,D18:D18)</f>
        <v>2294.1</v>
      </c>
      <c r="E19" s="10"/>
    </row>
    <row r="20" spans="1:5" outlineLevel="2" x14ac:dyDescent="0.25">
      <c r="A20" s="8" t="s">
        <v>136</v>
      </c>
      <c r="B20" s="8" t="s">
        <v>137</v>
      </c>
      <c r="C20" s="20">
        <v>90</v>
      </c>
      <c r="D20" s="9">
        <v>1796.7</v>
      </c>
      <c r="E20" s="10">
        <v>6.6000000000000003E-2</v>
      </c>
    </row>
    <row r="21" spans="1:5" outlineLevel="2" x14ac:dyDescent="0.25">
      <c r="A21" s="8" t="s">
        <v>145</v>
      </c>
      <c r="B21" s="8" t="s">
        <v>137</v>
      </c>
      <c r="C21" s="20">
        <v>97</v>
      </c>
      <c r="D21" s="9">
        <v>1690</v>
      </c>
      <c r="E21" s="10">
        <v>2.4E-2</v>
      </c>
    </row>
    <row r="22" spans="1:5" outlineLevel="1" x14ac:dyDescent="0.25">
      <c r="A22" s="8"/>
      <c r="B22" s="28" t="s">
        <v>210</v>
      </c>
      <c r="C22" s="20"/>
      <c r="D22" s="9">
        <f>SUBTOTAL(1,D20:D21)</f>
        <v>1743.35</v>
      </c>
      <c r="E22" s="10"/>
    </row>
    <row r="23" spans="1:5" outlineLevel="2" x14ac:dyDescent="0.25">
      <c r="A23" s="8" t="s">
        <v>46</v>
      </c>
      <c r="B23" s="8" t="s">
        <v>47</v>
      </c>
      <c r="C23" s="20">
        <v>30</v>
      </c>
      <c r="D23" s="9">
        <v>4126.3</v>
      </c>
      <c r="E23" s="10">
        <v>-4.0000000000000001E-3</v>
      </c>
    </row>
    <row r="24" spans="1:5" outlineLevel="2" x14ac:dyDescent="0.25">
      <c r="A24" s="8" t="s">
        <v>87</v>
      </c>
      <c r="B24" s="8" t="s">
        <v>47</v>
      </c>
      <c r="C24" s="20">
        <v>56</v>
      </c>
      <c r="D24" s="9">
        <v>2690</v>
      </c>
      <c r="E24" s="10">
        <v>0.22899999999999998</v>
      </c>
    </row>
    <row r="25" spans="1:5" outlineLevel="1" x14ac:dyDescent="0.25">
      <c r="A25" s="8"/>
      <c r="B25" s="28" t="s">
        <v>180</v>
      </c>
      <c r="C25" s="20"/>
      <c r="D25" s="9">
        <f>SUBTOTAL(1,D23:D24)</f>
        <v>3408.15</v>
      </c>
      <c r="E25" s="10"/>
    </row>
    <row r="26" spans="1:5" outlineLevel="2" x14ac:dyDescent="0.25">
      <c r="A26" s="8" t="s">
        <v>124</v>
      </c>
      <c r="B26" s="8" t="s">
        <v>125</v>
      </c>
      <c r="C26" s="20">
        <v>82</v>
      </c>
      <c r="D26" s="9">
        <v>1932.1</v>
      </c>
      <c r="E26" s="10">
        <v>0.19899999999999998</v>
      </c>
    </row>
    <row r="27" spans="1:5" outlineLevel="1" x14ac:dyDescent="0.25">
      <c r="A27" s="8"/>
      <c r="B27" s="28" t="s">
        <v>206</v>
      </c>
      <c r="C27" s="20"/>
      <c r="D27" s="9">
        <f>SUBTOTAL(1,D26:D26)</f>
        <v>1932.1</v>
      </c>
      <c r="E27" s="10"/>
    </row>
    <row r="28" spans="1:5" outlineLevel="2" x14ac:dyDescent="0.25">
      <c r="A28" s="8" t="s">
        <v>83</v>
      </c>
      <c r="B28" s="8" t="s">
        <v>84</v>
      </c>
      <c r="C28" s="20">
        <v>53</v>
      </c>
      <c r="D28" s="9">
        <v>2819</v>
      </c>
      <c r="E28" s="10">
        <v>3.3000000000000002E-2</v>
      </c>
    </row>
    <row r="29" spans="1:5" outlineLevel="2" x14ac:dyDescent="0.25">
      <c r="A29" s="8" t="s">
        <v>129</v>
      </c>
      <c r="B29" s="8" t="s">
        <v>84</v>
      </c>
      <c r="C29" s="20">
        <v>85</v>
      </c>
      <c r="D29" s="9">
        <v>1912.9</v>
      </c>
      <c r="E29" s="10">
        <v>1.1000000000000001E-2</v>
      </c>
    </row>
    <row r="30" spans="1:5" outlineLevel="1" x14ac:dyDescent="0.25">
      <c r="A30" s="8"/>
      <c r="B30" s="28" t="s">
        <v>194</v>
      </c>
      <c r="C30" s="20"/>
      <c r="D30" s="9">
        <f>SUBTOTAL(1,D28:D29)</f>
        <v>2365.9499999999998</v>
      </c>
      <c r="E30" s="10"/>
    </row>
    <row r="31" spans="1:5" outlineLevel="2" x14ac:dyDescent="0.25">
      <c r="A31" s="8" t="s">
        <v>9</v>
      </c>
      <c r="B31" s="8" t="s">
        <v>10</v>
      </c>
      <c r="C31" s="20">
        <v>7</v>
      </c>
      <c r="D31" s="9">
        <v>12100.4</v>
      </c>
      <c r="E31" s="10">
        <v>9.6000000000000002E-2</v>
      </c>
    </row>
    <row r="32" spans="1:5" outlineLevel="2" x14ac:dyDescent="0.25">
      <c r="A32" s="8" t="s">
        <v>22</v>
      </c>
      <c r="B32" s="8" t="s">
        <v>10</v>
      </c>
      <c r="C32" s="20">
        <v>14</v>
      </c>
      <c r="D32" s="9">
        <v>7879.6</v>
      </c>
      <c r="E32" s="10">
        <v>1.2E-2</v>
      </c>
    </row>
    <row r="33" spans="1:5" outlineLevel="2" x14ac:dyDescent="0.25">
      <c r="A33" s="8" t="s">
        <v>31</v>
      </c>
      <c r="B33" s="8" t="s">
        <v>10</v>
      </c>
      <c r="C33" s="20">
        <v>20</v>
      </c>
      <c r="D33" s="9">
        <v>6539.7</v>
      </c>
      <c r="E33" s="10">
        <v>-2.2000000000000002E-2</v>
      </c>
    </row>
    <row r="34" spans="1:5" outlineLevel="2" x14ac:dyDescent="0.25">
      <c r="A34" s="8" t="s">
        <v>38</v>
      </c>
      <c r="B34" s="8" t="s">
        <v>10</v>
      </c>
      <c r="C34" s="20">
        <v>25</v>
      </c>
      <c r="D34" s="9">
        <v>5035.3999999999996</v>
      </c>
      <c r="E34" s="10">
        <v>-3.2000000000000001E-2</v>
      </c>
    </row>
    <row r="35" spans="1:5" outlineLevel="2" x14ac:dyDescent="0.25">
      <c r="A35" s="8" t="s">
        <v>66</v>
      </c>
      <c r="B35" s="8" t="s">
        <v>10</v>
      </c>
      <c r="C35" s="20">
        <v>41</v>
      </c>
      <c r="D35" s="9">
        <v>3381.7</v>
      </c>
      <c r="E35" s="10">
        <v>0.10400000000000001</v>
      </c>
    </row>
    <row r="36" spans="1:5" outlineLevel="2" x14ac:dyDescent="0.25">
      <c r="A36" s="8" t="s">
        <v>85</v>
      </c>
      <c r="B36" s="8" t="s">
        <v>10</v>
      </c>
      <c r="C36" s="20">
        <v>54</v>
      </c>
      <c r="D36" s="9">
        <v>2736.5</v>
      </c>
      <c r="E36" s="10">
        <v>-0.14699999999999999</v>
      </c>
    </row>
    <row r="37" spans="1:5" outlineLevel="2" x14ac:dyDescent="0.25">
      <c r="A37" s="8" t="s">
        <v>97</v>
      </c>
      <c r="B37" s="8" t="s">
        <v>10</v>
      </c>
      <c r="C37" s="20">
        <v>63</v>
      </c>
      <c r="D37" s="9">
        <v>2530.1</v>
      </c>
      <c r="E37" s="10">
        <v>8.8000000000000009E-2</v>
      </c>
    </row>
    <row r="38" spans="1:5" outlineLevel="2" x14ac:dyDescent="0.25">
      <c r="A38" s="8" t="s">
        <v>121</v>
      </c>
      <c r="B38" s="8" t="s">
        <v>10</v>
      </c>
      <c r="C38" s="20">
        <v>80</v>
      </c>
      <c r="D38" s="9">
        <v>1970.6</v>
      </c>
      <c r="E38" s="10">
        <v>0.19899999999999998</v>
      </c>
    </row>
    <row r="39" spans="1:5" outlineLevel="2" x14ac:dyDescent="0.25">
      <c r="A39" s="8" t="s">
        <v>149</v>
      </c>
      <c r="B39" s="8" t="s">
        <v>10</v>
      </c>
      <c r="C39" s="20">
        <v>100</v>
      </c>
      <c r="D39" s="9">
        <v>1634.7</v>
      </c>
      <c r="E39" s="10">
        <v>8.5000000000000006E-2</v>
      </c>
    </row>
    <row r="40" spans="1:5" outlineLevel="1" x14ac:dyDescent="0.25">
      <c r="A40" s="8"/>
      <c r="B40" s="28" t="s">
        <v>166</v>
      </c>
      <c r="C40" s="20"/>
      <c r="D40" s="9">
        <f>SUBTOTAL(1,D31:D39)</f>
        <v>4867.6333333333323</v>
      </c>
      <c r="E40" s="10"/>
    </row>
    <row r="41" spans="1:5" outlineLevel="2" x14ac:dyDescent="0.25">
      <c r="A41" s="8" t="s">
        <v>29</v>
      </c>
      <c r="B41" s="8" t="s">
        <v>30</v>
      </c>
      <c r="C41" s="20">
        <v>19</v>
      </c>
      <c r="D41" s="9">
        <v>6547.7</v>
      </c>
      <c r="E41" s="10">
        <v>5.0999999999999997E-2</v>
      </c>
    </row>
    <row r="42" spans="1:5" outlineLevel="1" x14ac:dyDescent="0.25">
      <c r="A42" s="8"/>
      <c r="B42" s="28" t="s">
        <v>174</v>
      </c>
      <c r="C42" s="20"/>
      <c r="D42" s="9">
        <f>SUBTOTAL(1,D41:D41)</f>
        <v>6547.7</v>
      </c>
      <c r="E42" s="10"/>
    </row>
    <row r="43" spans="1:5" outlineLevel="2" x14ac:dyDescent="0.25">
      <c r="A43" s="8" t="s">
        <v>100</v>
      </c>
      <c r="B43" s="8" t="s">
        <v>101</v>
      </c>
      <c r="C43" s="20">
        <v>65</v>
      </c>
      <c r="D43" s="9">
        <v>2398.5</v>
      </c>
      <c r="E43" s="10">
        <v>7.6999999999999999E-2</v>
      </c>
    </row>
    <row r="44" spans="1:5" outlineLevel="1" x14ac:dyDescent="0.25">
      <c r="A44" s="8"/>
      <c r="B44" s="28" t="s">
        <v>199</v>
      </c>
      <c r="C44" s="20"/>
      <c r="D44" s="9">
        <f>SUBTOTAL(1,D43:D43)</f>
        <v>2398.5</v>
      </c>
      <c r="E44" s="10"/>
    </row>
    <row r="45" spans="1:5" outlineLevel="2" x14ac:dyDescent="0.25">
      <c r="A45" s="8" t="s">
        <v>62</v>
      </c>
      <c r="B45" s="8" t="s">
        <v>63</v>
      </c>
      <c r="C45" s="20">
        <v>39</v>
      </c>
      <c r="D45" s="9">
        <v>3500</v>
      </c>
      <c r="E45" s="10">
        <v>7.6999999999999999E-2</v>
      </c>
    </row>
    <row r="46" spans="1:5" outlineLevel="2" x14ac:dyDescent="0.25">
      <c r="A46" s="8" t="s">
        <v>108</v>
      </c>
      <c r="B46" s="8" t="s">
        <v>63</v>
      </c>
      <c r="C46" s="20">
        <v>71</v>
      </c>
      <c r="D46" s="9">
        <v>2200</v>
      </c>
      <c r="E46" s="10">
        <v>9.6999999999999989E-2</v>
      </c>
    </row>
    <row r="47" spans="1:5" outlineLevel="1" x14ac:dyDescent="0.25">
      <c r="A47" s="8"/>
      <c r="B47" s="28" t="s">
        <v>187</v>
      </c>
      <c r="C47" s="20"/>
      <c r="D47" s="9">
        <f>SUBTOTAL(1,D45:D46)</f>
        <v>2850</v>
      </c>
      <c r="E47" s="10"/>
    </row>
    <row r="48" spans="1:5" outlineLevel="2" x14ac:dyDescent="0.25">
      <c r="A48" s="8" t="s">
        <v>15</v>
      </c>
      <c r="B48" s="8" t="s">
        <v>16</v>
      </c>
      <c r="C48" s="20">
        <v>10</v>
      </c>
      <c r="D48" s="9">
        <v>9780.7999999999993</v>
      </c>
      <c r="E48" s="10">
        <v>3.3000000000000002E-2</v>
      </c>
    </row>
    <row r="49" spans="1:5" outlineLevel="2" x14ac:dyDescent="0.25">
      <c r="A49" s="8" t="s">
        <v>106</v>
      </c>
      <c r="B49" s="8" t="s">
        <v>16</v>
      </c>
      <c r="C49" s="20">
        <v>69</v>
      </c>
      <c r="D49" s="9">
        <v>2242.9</v>
      </c>
      <c r="E49" s="10">
        <v>5.0999999999999997E-2</v>
      </c>
    </row>
    <row r="50" spans="1:5" outlineLevel="1" x14ac:dyDescent="0.25">
      <c r="A50" s="8"/>
      <c r="B50" s="28" t="s">
        <v>169</v>
      </c>
      <c r="C50" s="20"/>
      <c r="D50" s="9">
        <f>SUBTOTAL(1,D48:D49)</f>
        <v>6011.8499999999995</v>
      </c>
      <c r="E50" s="10"/>
    </row>
    <row r="51" spans="1:5" outlineLevel="2" x14ac:dyDescent="0.25">
      <c r="A51" s="8" t="s">
        <v>54</v>
      </c>
      <c r="B51" s="8" t="s">
        <v>55</v>
      </c>
      <c r="C51" s="20">
        <v>35</v>
      </c>
      <c r="D51" s="9">
        <v>3789.2</v>
      </c>
      <c r="E51" s="10">
        <v>5.2000000000000005E-2</v>
      </c>
    </row>
    <row r="52" spans="1:5" outlineLevel="2" x14ac:dyDescent="0.25">
      <c r="A52" s="8" t="s">
        <v>92</v>
      </c>
      <c r="B52" s="8" t="s">
        <v>55</v>
      </c>
      <c r="C52" s="20">
        <v>59</v>
      </c>
      <c r="D52" s="9">
        <v>2622.8</v>
      </c>
      <c r="E52" s="10">
        <v>2.7000000000000003E-2</v>
      </c>
    </row>
    <row r="53" spans="1:5" outlineLevel="2" x14ac:dyDescent="0.25">
      <c r="A53" s="8" t="s">
        <v>142</v>
      </c>
      <c r="B53" s="8" t="s">
        <v>55</v>
      </c>
      <c r="C53" s="20">
        <v>95</v>
      </c>
      <c r="D53" s="9">
        <v>1731.2</v>
      </c>
      <c r="E53" s="10">
        <v>2.8999999999999998E-2</v>
      </c>
    </row>
    <row r="54" spans="1:5" outlineLevel="1" x14ac:dyDescent="0.25">
      <c r="A54" s="8"/>
      <c r="B54" s="28" t="s">
        <v>183</v>
      </c>
      <c r="C54" s="20"/>
      <c r="D54" s="9">
        <f>SUBTOTAL(1,D51:D53)</f>
        <v>2714.4</v>
      </c>
      <c r="E54" s="10"/>
    </row>
    <row r="55" spans="1:5" outlineLevel="2" x14ac:dyDescent="0.25">
      <c r="A55" s="8" t="s">
        <v>0</v>
      </c>
      <c r="B55" s="8" t="s">
        <v>0</v>
      </c>
      <c r="C55" s="20">
        <v>1</v>
      </c>
      <c r="D55" s="9">
        <v>23770.2</v>
      </c>
      <c r="E55" s="10">
        <v>6.5000000000000002E-2</v>
      </c>
    </row>
    <row r="56" spans="1:5" outlineLevel="1" x14ac:dyDescent="0.25">
      <c r="A56" s="8"/>
      <c r="B56" s="28" t="s">
        <v>160</v>
      </c>
      <c r="C56" s="20"/>
      <c r="D56" s="9">
        <f>SUBTOTAL(1,D55:D55)</f>
        <v>23770.2</v>
      </c>
      <c r="E56" s="10"/>
    </row>
    <row r="57" spans="1:5" outlineLevel="2" x14ac:dyDescent="0.25">
      <c r="A57" s="8" t="s">
        <v>40</v>
      </c>
      <c r="B57" s="8" t="s">
        <v>41</v>
      </c>
      <c r="C57" s="20">
        <v>27</v>
      </c>
      <c r="D57" s="9">
        <v>4821.6000000000004</v>
      </c>
      <c r="E57" s="10">
        <v>0.122</v>
      </c>
    </row>
    <row r="58" spans="1:5" outlineLevel="1" x14ac:dyDescent="0.25">
      <c r="A58" s="8"/>
      <c r="B58" s="28" t="s">
        <v>177</v>
      </c>
      <c r="C58" s="20"/>
      <c r="D58" s="9">
        <f>SUBTOTAL(1,D57:D57)</f>
        <v>4821.6000000000004</v>
      </c>
      <c r="E58" s="10"/>
    </row>
    <row r="59" spans="1:5" outlineLevel="2" x14ac:dyDescent="0.25">
      <c r="A59" s="8" t="s">
        <v>60</v>
      </c>
      <c r="B59" s="8" t="s">
        <v>61</v>
      </c>
      <c r="C59" s="20">
        <v>38</v>
      </c>
      <c r="D59" s="9">
        <v>3535.2</v>
      </c>
      <c r="E59" s="10">
        <v>0.114</v>
      </c>
    </row>
    <row r="60" spans="1:5" outlineLevel="2" x14ac:dyDescent="0.25">
      <c r="A60" s="8" t="s">
        <v>79</v>
      </c>
      <c r="B60" s="8" t="s">
        <v>61</v>
      </c>
      <c r="C60" s="20">
        <v>50</v>
      </c>
      <c r="D60" s="9">
        <v>2977</v>
      </c>
      <c r="E60" s="10">
        <v>0.26700000000000002</v>
      </c>
    </row>
    <row r="61" spans="1:5" outlineLevel="2" x14ac:dyDescent="0.25">
      <c r="A61" s="8" t="s">
        <v>82</v>
      </c>
      <c r="B61" s="8" t="s">
        <v>61</v>
      </c>
      <c r="C61" s="20">
        <v>52</v>
      </c>
      <c r="D61" s="9">
        <v>2884</v>
      </c>
      <c r="E61" s="10">
        <v>6.7000000000000004E-2</v>
      </c>
    </row>
    <row r="62" spans="1:5" outlineLevel="2" x14ac:dyDescent="0.25">
      <c r="A62" s="8" t="s">
        <v>102</v>
      </c>
      <c r="B62" s="8" t="s">
        <v>61</v>
      </c>
      <c r="C62" s="20">
        <v>66</v>
      </c>
      <c r="D62" s="9">
        <v>2353.6999999999998</v>
      </c>
      <c r="E62" s="10">
        <v>0.129</v>
      </c>
    </row>
    <row r="63" spans="1:5" outlineLevel="2" x14ac:dyDescent="0.25">
      <c r="A63" s="8" t="s">
        <v>103</v>
      </c>
      <c r="B63" s="8" t="s">
        <v>61</v>
      </c>
      <c r="C63" s="20">
        <v>67</v>
      </c>
      <c r="D63" s="9">
        <v>2344.4</v>
      </c>
      <c r="E63" s="10">
        <v>0.13699999999999998</v>
      </c>
    </row>
    <row r="64" spans="1:5" outlineLevel="2" x14ac:dyDescent="0.25">
      <c r="A64" s="8" t="s">
        <v>148</v>
      </c>
      <c r="B64" s="8" t="s">
        <v>61</v>
      </c>
      <c r="C64" s="20">
        <v>99</v>
      </c>
      <c r="D64" s="9">
        <v>1637.4</v>
      </c>
      <c r="E64" s="10">
        <v>0.14400000000000002</v>
      </c>
    </row>
    <row r="65" spans="1:5" outlineLevel="1" x14ac:dyDescent="0.25">
      <c r="A65" s="8"/>
      <c r="B65" s="28" t="s">
        <v>186</v>
      </c>
      <c r="C65" s="20"/>
      <c r="D65" s="9">
        <f>SUBTOTAL(1,D59:D64)</f>
        <v>2621.9500000000003</v>
      </c>
      <c r="E65" s="10"/>
    </row>
    <row r="66" spans="1:5" outlineLevel="2" x14ac:dyDescent="0.25">
      <c r="A66" s="8" t="s">
        <v>80</v>
      </c>
      <c r="B66" s="8" t="s">
        <v>81</v>
      </c>
      <c r="C66" s="20">
        <v>51</v>
      </c>
      <c r="D66" s="9">
        <v>2956</v>
      </c>
      <c r="E66" s="10">
        <v>6.6000000000000003E-2</v>
      </c>
    </row>
    <row r="67" spans="1:5" outlineLevel="2" x14ac:dyDescent="0.25">
      <c r="A67" s="8" t="s">
        <v>114</v>
      </c>
      <c r="B67" s="8" t="s">
        <v>81</v>
      </c>
      <c r="C67" s="20">
        <v>75</v>
      </c>
      <c r="D67" s="9">
        <v>2098.1</v>
      </c>
      <c r="E67" s="10">
        <v>5.5E-2</v>
      </c>
    </row>
    <row r="68" spans="1:5" outlineLevel="1" x14ac:dyDescent="0.25">
      <c r="A68" s="8"/>
      <c r="B68" s="28" t="s">
        <v>193</v>
      </c>
      <c r="C68" s="20"/>
      <c r="D68" s="9">
        <f>SUBTOTAL(1,D66:D67)</f>
        <v>2527.0500000000002</v>
      </c>
      <c r="E68" s="10"/>
    </row>
    <row r="69" spans="1:5" outlineLevel="2" x14ac:dyDescent="0.25">
      <c r="A69" s="8" t="s">
        <v>74</v>
      </c>
      <c r="B69" s="8" t="s">
        <v>75</v>
      </c>
      <c r="C69" s="20">
        <v>47</v>
      </c>
      <c r="D69" s="9">
        <v>3098.6</v>
      </c>
      <c r="E69" s="10">
        <v>-2.1000000000000001E-2</v>
      </c>
    </row>
    <row r="70" spans="1:5" outlineLevel="1" x14ac:dyDescent="0.25">
      <c r="A70" s="8"/>
      <c r="B70" s="28" t="s">
        <v>191</v>
      </c>
      <c r="C70" s="20"/>
      <c r="D70" s="9">
        <f>SUBTOTAL(1,D69:D69)</f>
        <v>3098.6</v>
      </c>
      <c r="E70" s="10"/>
    </row>
    <row r="71" spans="1:5" outlineLevel="2" x14ac:dyDescent="0.25">
      <c r="A71" s="8" t="s">
        <v>18</v>
      </c>
      <c r="B71" s="8" t="s">
        <v>19</v>
      </c>
      <c r="C71" s="20">
        <v>12</v>
      </c>
      <c r="D71" s="9">
        <v>8670.7000000000007</v>
      </c>
      <c r="E71" s="10">
        <v>0.13900000000000001</v>
      </c>
    </row>
    <row r="72" spans="1:5" outlineLevel="2" x14ac:dyDescent="0.25">
      <c r="A72" s="8" t="s">
        <v>67</v>
      </c>
      <c r="B72" s="8" t="s">
        <v>19</v>
      </c>
      <c r="C72" s="20">
        <v>42</v>
      </c>
      <c r="D72" s="9">
        <v>3323.7</v>
      </c>
      <c r="E72" s="10">
        <v>-3.0000000000000001E-3</v>
      </c>
    </row>
    <row r="73" spans="1:5" outlineLevel="2" x14ac:dyDescent="0.25">
      <c r="A73" s="8" t="s">
        <v>71</v>
      </c>
      <c r="B73" s="8" t="s">
        <v>19</v>
      </c>
      <c r="C73" s="20">
        <v>45</v>
      </c>
      <c r="D73" s="9">
        <v>3164.9</v>
      </c>
      <c r="E73" s="10">
        <v>9.0000000000000011E-3</v>
      </c>
    </row>
    <row r="74" spans="1:5" outlineLevel="2" x14ac:dyDescent="0.25">
      <c r="A74" s="8" t="s">
        <v>135</v>
      </c>
      <c r="B74" s="8" t="s">
        <v>19</v>
      </c>
      <c r="C74" s="20">
        <v>89</v>
      </c>
      <c r="D74" s="9">
        <v>1834</v>
      </c>
      <c r="E74" s="10">
        <v>9.0000000000000011E-3</v>
      </c>
    </row>
    <row r="75" spans="1:5" outlineLevel="1" x14ac:dyDescent="0.25">
      <c r="A75" s="8"/>
      <c r="B75" s="28" t="s">
        <v>170</v>
      </c>
      <c r="C75" s="20"/>
      <c r="D75" s="9">
        <f>SUBTOTAL(1,D71:D74)</f>
        <v>4248.3250000000007</v>
      </c>
      <c r="E75" s="10"/>
    </row>
    <row r="76" spans="1:5" outlineLevel="2" x14ac:dyDescent="0.25">
      <c r="A76" s="8" t="s">
        <v>56</v>
      </c>
      <c r="B76" s="8" t="s">
        <v>57</v>
      </c>
      <c r="C76" s="20">
        <v>36</v>
      </c>
      <c r="D76" s="9">
        <v>3754.2</v>
      </c>
      <c r="E76" s="10">
        <v>0.47100000000000003</v>
      </c>
    </row>
    <row r="77" spans="1:5" outlineLevel="1" x14ac:dyDescent="0.25">
      <c r="A77" s="8"/>
      <c r="B77" s="28" t="s">
        <v>184</v>
      </c>
      <c r="C77" s="20"/>
      <c r="D77" s="9">
        <f>SUBTOTAL(1,D76:D76)</f>
        <v>3754.2</v>
      </c>
      <c r="E77" s="10"/>
    </row>
    <row r="78" spans="1:5" outlineLevel="2" x14ac:dyDescent="0.25">
      <c r="A78" s="8" t="s">
        <v>127</v>
      </c>
      <c r="B78" s="8" t="s">
        <v>128</v>
      </c>
      <c r="C78" s="20">
        <v>84</v>
      </c>
      <c r="D78" s="9">
        <v>1917.3</v>
      </c>
      <c r="E78" s="10">
        <v>-1E-3</v>
      </c>
    </row>
    <row r="79" spans="1:5" outlineLevel="1" x14ac:dyDescent="0.25">
      <c r="A79" s="8"/>
      <c r="B79" s="28" t="s">
        <v>207</v>
      </c>
      <c r="C79" s="20"/>
      <c r="D79" s="9">
        <f>SUBTOTAL(1,D78:D78)</f>
        <v>1917.3</v>
      </c>
      <c r="E79" s="10"/>
    </row>
    <row r="80" spans="1:5" outlineLevel="2" x14ac:dyDescent="0.25">
      <c r="A80" s="8" t="s">
        <v>64</v>
      </c>
      <c r="B80" s="8" t="s">
        <v>65</v>
      </c>
      <c r="C80" s="20">
        <v>40</v>
      </c>
      <c r="D80" s="9">
        <v>3438.4</v>
      </c>
      <c r="E80" s="10">
        <v>8.5000000000000006E-2</v>
      </c>
    </row>
    <row r="81" spans="1:5" outlineLevel="1" x14ac:dyDescent="0.25">
      <c r="A81" s="8"/>
      <c r="B81" s="28" t="s">
        <v>188</v>
      </c>
      <c r="C81" s="20"/>
      <c r="D81" s="9">
        <f>SUBTOTAL(1,D80:D80)</f>
        <v>3438.4</v>
      </c>
      <c r="E81" s="10"/>
    </row>
    <row r="82" spans="1:5" outlineLevel="2" x14ac:dyDescent="0.25">
      <c r="A82" s="8" t="s">
        <v>6</v>
      </c>
      <c r="B82" s="8" t="s">
        <v>6</v>
      </c>
      <c r="C82" s="20">
        <v>5</v>
      </c>
      <c r="D82" s="9">
        <v>13360.8</v>
      </c>
      <c r="E82" s="10">
        <v>3.4000000000000002E-2</v>
      </c>
    </row>
    <row r="83" spans="1:5" outlineLevel="1" x14ac:dyDescent="0.25">
      <c r="A83" s="8"/>
      <c r="B83" s="28" t="s">
        <v>164</v>
      </c>
      <c r="C83" s="20"/>
      <c r="D83" s="9">
        <f>SUBTOTAL(1,D82:D82)</f>
        <v>13360.8</v>
      </c>
      <c r="E83" s="10"/>
    </row>
    <row r="84" spans="1:5" outlineLevel="2" x14ac:dyDescent="0.25">
      <c r="A84" s="8" t="s">
        <v>7</v>
      </c>
      <c r="B84" s="8" t="s">
        <v>8</v>
      </c>
      <c r="C84" s="20">
        <v>6</v>
      </c>
      <c r="D84" s="9">
        <v>13339.5</v>
      </c>
      <c r="E84" s="10">
        <v>6.7000000000000004E-2</v>
      </c>
    </row>
    <row r="85" spans="1:5" outlineLevel="1" x14ac:dyDescent="0.25">
      <c r="A85" s="8"/>
      <c r="B85" s="28" t="s">
        <v>165</v>
      </c>
      <c r="C85" s="20"/>
      <c r="D85" s="9">
        <f>SUBTOTAL(1,D84:D84)</f>
        <v>13339.5</v>
      </c>
      <c r="E85" s="10"/>
    </row>
    <row r="86" spans="1:5" outlineLevel="2" x14ac:dyDescent="0.25">
      <c r="A86" s="8" t="s">
        <v>72</v>
      </c>
      <c r="B86" s="8" t="s">
        <v>73</v>
      </c>
      <c r="C86" s="20">
        <v>46</v>
      </c>
      <c r="D86" s="9">
        <v>3127.3</v>
      </c>
      <c r="E86" s="10">
        <v>9.8000000000000004E-2</v>
      </c>
    </row>
    <row r="87" spans="1:5" outlineLevel="2" x14ac:dyDescent="0.25">
      <c r="A87" s="8" t="s">
        <v>95</v>
      </c>
      <c r="B87" s="8" t="s">
        <v>73</v>
      </c>
      <c r="C87" s="20">
        <v>61</v>
      </c>
      <c r="D87" s="9">
        <v>2612.5</v>
      </c>
      <c r="E87" s="10">
        <v>4.8000000000000001E-2</v>
      </c>
    </row>
    <row r="88" spans="1:5" outlineLevel="1" x14ac:dyDescent="0.25">
      <c r="A88" s="8"/>
      <c r="B88" s="28" t="s">
        <v>190</v>
      </c>
      <c r="C88" s="20"/>
      <c r="D88" s="9">
        <f>SUBTOTAL(1,D86:D87)</f>
        <v>2869.9</v>
      </c>
      <c r="E88" s="10"/>
    </row>
    <row r="89" spans="1:5" outlineLevel="2" x14ac:dyDescent="0.25">
      <c r="A89" s="8" t="s">
        <v>112</v>
      </c>
      <c r="B89" s="8" t="s">
        <v>113</v>
      </c>
      <c r="C89" s="20">
        <v>74</v>
      </c>
      <c r="D89" s="9">
        <v>2101</v>
      </c>
      <c r="E89" s="10">
        <v>2.4E-2</v>
      </c>
    </row>
    <row r="90" spans="1:5" outlineLevel="1" x14ac:dyDescent="0.25">
      <c r="A90" s="8"/>
      <c r="B90" s="28" t="s">
        <v>202</v>
      </c>
      <c r="C90" s="20"/>
      <c r="D90" s="9">
        <f>SUBTOTAL(1,D89:D89)</f>
        <v>2101</v>
      </c>
      <c r="E90" s="10"/>
    </row>
    <row r="91" spans="1:5" outlineLevel="2" x14ac:dyDescent="0.25">
      <c r="A91" s="8" t="s">
        <v>44</v>
      </c>
      <c r="B91" s="8" t="s">
        <v>45</v>
      </c>
      <c r="C91" s="20">
        <v>29</v>
      </c>
      <c r="D91" s="9">
        <v>4289.2</v>
      </c>
      <c r="E91" s="10">
        <v>2.1000000000000001E-2</v>
      </c>
    </row>
    <row r="92" spans="1:5" outlineLevel="1" x14ac:dyDescent="0.25">
      <c r="A92" s="8"/>
      <c r="B92" s="28" t="s">
        <v>179</v>
      </c>
      <c r="C92" s="20"/>
      <c r="D92" s="9">
        <f>SUBTOTAL(1,D91:D91)</f>
        <v>4289.2</v>
      </c>
      <c r="E92" s="10"/>
    </row>
    <row r="93" spans="1:5" outlineLevel="2" x14ac:dyDescent="0.25">
      <c r="A93" s="8" t="s">
        <v>122</v>
      </c>
      <c r="B93" s="8" t="s">
        <v>123</v>
      </c>
      <c r="C93" s="20">
        <v>81</v>
      </c>
      <c r="D93" s="9">
        <v>1965.4</v>
      </c>
      <c r="E93" s="10">
        <v>-6.4000000000000001E-2</v>
      </c>
    </row>
    <row r="94" spans="1:5" outlineLevel="2" x14ac:dyDescent="0.25">
      <c r="A94" s="8" t="s">
        <v>141</v>
      </c>
      <c r="B94" s="8" t="s">
        <v>123</v>
      </c>
      <c r="C94" s="20">
        <v>94</v>
      </c>
      <c r="D94" s="9">
        <v>1732.5</v>
      </c>
      <c r="E94" s="10">
        <v>-1E-3</v>
      </c>
    </row>
    <row r="95" spans="1:5" outlineLevel="1" x14ac:dyDescent="0.25">
      <c r="A95" s="8"/>
      <c r="B95" s="28" t="s">
        <v>205</v>
      </c>
      <c r="C95" s="20"/>
      <c r="D95" s="9">
        <f>SUBTOTAL(1,D93:D94)</f>
        <v>1848.95</v>
      </c>
      <c r="E95" s="10"/>
    </row>
    <row r="96" spans="1:5" outlineLevel="2" x14ac:dyDescent="0.25">
      <c r="A96" s="8" t="s">
        <v>52</v>
      </c>
      <c r="B96" s="8" t="s">
        <v>53</v>
      </c>
      <c r="C96" s="20">
        <v>34</v>
      </c>
      <c r="D96" s="9">
        <v>3792.5</v>
      </c>
      <c r="E96" s="10">
        <v>0.29100000000000004</v>
      </c>
    </row>
    <row r="97" spans="1:5" outlineLevel="1" x14ac:dyDescent="0.25">
      <c r="A97" s="8"/>
      <c r="B97" s="28" t="s">
        <v>182</v>
      </c>
      <c r="C97" s="20"/>
      <c r="D97" s="9">
        <f>SUBTOTAL(1,D96:D96)</f>
        <v>3792.5</v>
      </c>
      <c r="E97" s="10"/>
    </row>
    <row r="98" spans="1:5" outlineLevel="2" x14ac:dyDescent="0.25">
      <c r="A98" s="8" t="s">
        <v>119</v>
      </c>
      <c r="B98" s="8" t="s">
        <v>120</v>
      </c>
      <c r="C98" s="20">
        <v>79</v>
      </c>
      <c r="D98" s="9">
        <v>2000.4</v>
      </c>
      <c r="E98" s="10">
        <v>0.156</v>
      </c>
    </row>
    <row r="99" spans="1:5" outlineLevel="1" x14ac:dyDescent="0.25">
      <c r="A99" s="8"/>
      <c r="B99" s="28" t="s">
        <v>204</v>
      </c>
      <c r="C99" s="20"/>
      <c r="D99" s="9">
        <f>SUBTOTAL(1,D98:D98)</f>
        <v>2000.4</v>
      </c>
      <c r="E99" s="10"/>
    </row>
    <row r="100" spans="1:5" outlineLevel="2" x14ac:dyDescent="0.25">
      <c r="A100" s="8" t="s">
        <v>58</v>
      </c>
      <c r="B100" s="8" t="s">
        <v>59</v>
      </c>
      <c r="C100" s="20">
        <v>37</v>
      </c>
      <c r="D100" s="9">
        <v>3660.3</v>
      </c>
      <c r="E100" s="10">
        <v>0.14300000000000002</v>
      </c>
    </row>
    <row r="101" spans="1:5" outlineLevel="1" x14ac:dyDescent="0.25">
      <c r="A101" s="8"/>
      <c r="B101" s="28" t="s">
        <v>185</v>
      </c>
      <c r="C101" s="20"/>
      <c r="D101" s="9">
        <f>SUBTOTAL(1,D100:D100)</f>
        <v>3660.3</v>
      </c>
      <c r="E101" s="10"/>
    </row>
    <row r="102" spans="1:5" outlineLevel="2" x14ac:dyDescent="0.25">
      <c r="A102" s="8" t="s">
        <v>109</v>
      </c>
      <c r="B102" s="8" t="s">
        <v>110</v>
      </c>
      <c r="C102" s="20">
        <v>72</v>
      </c>
      <c r="D102" s="9">
        <v>2191.8000000000002</v>
      </c>
      <c r="E102" s="10">
        <v>1.6E-2</v>
      </c>
    </row>
    <row r="103" spans="1:5" outlineLevel="1" x14ac:dyDescent="0.25">
      <c r="A103" s="8"/>
      <c r="B103" s="28" t="s">
        <v>201</v>
      </c>
      <c r="C103" s="20"/>
      <c r="D103" s="9">
        <f>SUBTOTAL(1,D102:D102)</f>
        <v>2191.8000000000002</v>
      </c>
      <c r="E103" s="10"/>
    </row>
    <row r="104" spans="1:5" outlineLevel="2" x14ac:dyDescent="0.25">
      <c r="A104" s="8" t="s">
        <v>133</v>
      </c>
      <c r="B104" s="8" t="s">
        <v>134</v>
      </c>
      <c r="C104" s="20">
        <v>88</v>
      </c>
      <c r="D104" s="9">
        <v>1867.7</v>
      </c>
      <c r="E104" s="10">
        <v>2.4E-2</v>
      </c>
    </row>
    <row r="105" spans="1:5" outlineLevel="1" x14ac:dyDescent="0.25">
      <c r="A105" s="8"/>
      <c r="B105" s="28" t="s">
        <v>209</v>
      </c>
      <c r="C105" s="20"/>
      <c r="D105" s="9">
        <f>SUBTOTAL(1,D104:D104)</f>
        <v>1867.7</v>
      </c>
      <c r="E105" s="10"/>
    </row>
    <row r="106" spans="1:5" outlineLevel="2" x14ac:dyDescent="0.25">
      <c r="A106" s="8" t="s">
        <v>98</v>
      </c>
      <c r="B106" s="8" t="s">
        <v>99</v>
      </c>
      <c r="C106" s="20">
        <v>64</v>
      </c>
      <c r="D106" s="9">
        <v>2437</v>
      </c>
      <c r="E106" s="10">
        <v>3.7000000000000005E-2</v>
      </c>
    </row>
    <row r="107" spans="1:5" outlineLevel="1" x14ac:dyDescent="0.25">
      <c r="A107" s="8"/>
      <c r="B107" s="28" t="s">
        <v>198</v>
      </c>
      <c r="C107" s="20"/>
      <c r="D107" s="9">
        <f>SUBTOTAL(1,D106:D106)</f>
        <v>2437</v>
      </c>
      <c r="E107" s="10"/>
    </row>
    <row r="108" spans="1:5" outlineLevel="2" x14ac:dyDescent="0.25">
      <c r="A108" s="8" t="s">
        <v>36</v>
      </c>
      <c r="B108" s="8" t="s">
        <v>37</v>
      </c>
      <c r="C108" s="20">
        <v>24</v>
      </c>
      <c r="D108" s="9">
        <v>5036.2</v>
      </c>
      <c r="E108" s="10">
        <v>0.13600000000000001</v>
      </c>
    </row>
    <row r="109" spans="1:5" outlineLevel="2" x14ac:dyDescent="0.25">
      <c r="A109" s="8" t="s">
        <v>86</v>
      </c>
      <c r="B109" s="8" t="s">
        <v>37</v>
      </c>
      <c r="C109" s="20">
        <v>55</v>
      </c>
      <c r="D109" s="9">
        <v>2714.6</v>
      </c>
      <c r="E109" s="10">
        <v>4.2000000000000003E-2</v>
      </c>
    </row>
    <row r="110" spans="1:5" outlineLevel="1" x14ac:dyDescent="0.25">
      <c r="A110" s="8"/>
      <c r="B110" s="28" t="s">
        <v>176</v>
      </c>
      <c r="C110" s="20"/>
      <c r="D110" s="9">
        <f>SUBTOTAL(1,D108:D109)</f>
        <v>3875.3999999999996</v>
      </c>
      <c r="E110" s="10"/>
    </row>
    <row r="111" spans="1:5" outlineLevel="2" x14ac:dyDescent="0.25">
      <c r="A111" s="8" t="s">
        <v>24</v>
      </c>
      <c r="B111" s="8" t="s">
        <v>25</v>
      </c>
      <c r="C111" s="20">
        <v>16</v>
      </c>
      <c r="D111" s="9">
        <v>6852.9</v>
      </c>
      <c r="E111" s="10">
        <v>6.9000000000000006E-2</v>
      </c>
    </row>
    <row r="112" spans="1:5" outlineLevel="2" x14ac:dyDescent="0.25">
      <c r="A112" s="8" t="s">
        <v>111</v>
      </c>
      <c r="B112" s="8" t="s">
        <v>25</v>
      </c>
      <c r="C112" s="20">
        <v>73</v>
      </c>
      <c r="D112" s="9">
        <v>2156.1999999999998</v>
      </c>
      <c r="E112" s="10">
        <v>8.8000000000000009E-2</v>
      </c>
    </row>
    <row r="113" spans="1:5" outlineLevel="2" x14ac:dyDescent="0.25">
      <c r="A113" s="8" t="s">
        <v>140</v>
      </c>
      <c r="B113" s="8" t="s">
        <v>25</v>
      </c>
      <c r="C113" s="20">
        <v>93</v>
      </c>
      <c r="D113" s="9">
        <v>1738.9</v>
      </c>
      <c r="E113" s="10">
        <v>8.8000000000000009E-2</v>
      </c>
    </row>
    <row r="114" spans="1:5" outlineLevel="1" x14ac:dyDescent="0.25">
      <c r="A114" s="8"/>
      <c r="B114" s="28" t="s">
        <v>172</v>
      </c>
      <c r="C114" s="20"/>
      <c r="D114" s="9">
        <f>SUBTOTAL(1,D111:D113)</f>
        <v>3582.6666666666661</v>
      </c>
      <c r="E114" s="10"/>
    </row>
    <row r="115" spans="1:5" outlineLevel="2" x14ac:dyDescent="0.25">
      <c r="A115" s="8" t="s">
        <v>1</v>
      </c>
      <c r="B115" s="8" t="s">
        <v>1</v>
      </c>
      <c r="C115" s="20">
        <v>2</v>
      </c>
      <c r="D115" s="9">
        <v>21345.7</v>
      </c>
      <c r="E115" s="10">
        <v>7.6999999999999999E-2</v>
      </c>
    </row>
    <row r="116" spans="1:5" outlineLevel="1" x14ac:dyDescent="0.25">
      <c r="A116" s="8"/>
      <c r="B116" s="28" t="s">
        <v>161</v>
      </c>
      <c r="C116" s="20"/>
      <c r="D116" s="9">
        <f>SUBTOTAL(1,D115:D115)</f>
        <v>21345.7</v>
      </c>
      <c r="E116" s="10"/>
    </row>
    <row r="117" spans="1:5" outlineLevel="2" x14ac:dyDescent="0.25">
      <c r="A117" s="8" t="s">
        <v>93</v>
      </c>
      <c r="B117" s="8" t="s">
        <v>94</v>
      </c>
      <c r="C117" s="20">
        <v>60</v>
      </c>
      <c r="D117" s="9">
        <v>2620.1999999999998</v>
      </c>
      <c r="E117" s="10">
        <v>0.122</v>
      </c>
    </row>
    <row r="118" spans="1:5" outlineLevel="1" x14ac:dyDescent="0.25">
      <c r="A118" s="8"/>
      <c r="B118" s="28" t="s">
        <v>197</v>
      </c>
      <c r="C118" s="20"/>
      <c r="D118" s="9">
        <f>SUBTOTAL(1,D117:D117)</f>
        <v>2620.1999999999998</v>
      </c>
      <c r="E118" s="10"/>
    </row>
    <row r="119" spans="1:5" outlineLevel="2" x14ac:dyDescent="0.25">
      <c r="A119" s="8" t="s">
        <v>76</v>
      </c>
      <c r="B119" s="8" t="s">
        <v>77</v>
      </c>
      <c r="C119" s="20">
        <v>48</v>
      </c>
      <c r="D119" s="9">
        <v>2999.9</v>
      </c>
      <c r="E119" s="10">
        <v>5.5E-2</v>
      </c>
    </row>
    <row r="120" spans="1:5" outlineLevel="1" x14ac:dyDescent="0.25">
      <c r="A120" s="8"/>
      <c r="B120" s="28" t="s">
        <v>192</v>
      </c>
      <c r="C120" s="20"/>
      <c r="D120" s="9">
        <f>SUBTOTAL(1,D119:D119)</f>
        <v>2999.9</v>
      </c>
      <c r="E120" s="10"/>
    </row>
    <row r="121" spans="1:5" outlineLevel="2" x14ac:dyDescent="0.25">
      <c r="A121" s="8" t="s">
        <v>34</v>
      </c>
      <c r="B121" s="8" t="s">
        <v>35</v>
      </c>
      <c r="C121" s="20">
        <v>23</v>
      </c>
      <c r="D121" s="9">
        <v>5459.1</v>
      </c>
      <c r="E121" s="10">
        <v>5.0000000000000001E-3</v>
      </c>
    </row>
    <row r="122" spans="1:5" outlineLevel="2" x14ac:dyDescent="0.25">
      <c r="A122" s="8" t="s">
        <v>48</v>
      </c>
      <c r="B122" s="8" t="s">
        <v>35</v>
      </c>
      <c r="C122" s="20">
        <v>31</v>
      </c>
      <c r="D122" s="9">
        <v>4111.3</v>
      </c>
      <c r="E122" s="10">
        <v>-0.06</v>
      </c>
    </row>
    <row r="123" spans="1:5" outlineLevel="1" x14ac:dyDescent="0.25">
      <c r="A123" s="8"/>
      <c r="B123" s="28" t="s">
        <v>175</v>
      </c>
      <c r="C123" s="20"/>
      <c r="D123" s="9">
        <f>SUBTOTAL(1,D121:D122)</f>
        <v>4785.2000000000007</v>
      </c>
      <c r="E123" s="10"/>
    </row>
    <row r="124" spans="1:5" outlineLevel="2" x14ac:dyDescent="0.25">
      <c r="A124" s="8" t="s">
        <v>27</v>
      </c>
      <c r="B124" s="8" t="s">
        <v>28</v>
      </c>
      <c r="C124" s="20">
        <v>18</v>
      </c>
      <c r="D124" s="9">
        <v>6561.2</v>
      </c>
      <c r="E124" s="10">
        <v>0.248</v>
      </c>
    </row>
    <row r="125" spans="1:5" outlineLevel="1" x14ac:dyDescent="0.25">
      <c r="A125" s="8"/>
      <c r="B125" s="28" t="s">
        <v>173</v>
      </c>
      <c r="C125" s="20"/>
      <c r="D125" s="9">
        <f>SUBTOTAL(1,D124:D124)</f>
        <v>6561.2</v>
      </c>
      <c r="E125" s="10"/>
    </row>
    <row r="126" spans="1:5" outlineLevel="2" x14ac:dyDescent="0.25">
      <c r="A126" s="8" t="s">
        <v>2</v>
      </c>
      <c r="B126" s="8" t="s">
        <v>3</v>
      </c>
      <c r="C126" s="20">
        <v>3</v>
      </c>
      <c r="D126" s="9">
        <v>15822.6</v>
      </c>
      <c r="E126" s="10">
        <v>0.14599999999999999</v>
      </c>
    </row>
    <row r="127" spans="1:5" outlineLevel="2" x14ac:dyDescent="0.25">
      <c r="A127" s="8" t="s">
        <v>23</v>
      </c>
      <c r="B127" s="8" t="s">
        <v>3</v>
      </c>
      <c r="C127" s="20">
        <v>15</v>
      </c>
      <c r="D127" s="9">
        <v>7217</v>
      </c>
      <c r="E127" s="10">
        <v>0.14699999999999999</v>
      </c>
    </row>
    <row r="128" spans="1:5" outlineLevel="2" x14ac:dyDescent="0.25">
      <c r="A128" s="8" t="s">
        <v>26</v>
      </c>
      <c r="B128" s="8" t="s">
        <v>3</v>
      </c>
      <c r="C128" s="20">
        <v>17</v>
      </c>
      <c r="D128" s="9">
        <v>6564.3</v>
      </c>
      <c r="E128" s="10">
        <v>8.4000000000000005E-2</v>
      </c>
    </row>
    <row r="129" spans="1:5" outlineLevel="2" x14ac:dyDescent="0.25">
      <c r="A129" s="8" t="s">
        <v>107</v>
      </c>
      <c r="B129" s="8" t="s">
        <v>3</v>
      </c>
      <c r="C129" s="20">
        <v>70</v>
      </c>
      <c r="D129" s="9">
        <v>2218.6999999999998</v>
      </c>
      <c r="E129" s="10">
        <v>0.2</v>
      </c>
    </row>
    <row r="130" spans="1:5" outlineLevel="1" x14ac:dyDescent="0.25">
      <c r="A130" s="8"/>
      <c r="B130" s="28" t="s">
        <v>162</v>
      </c>
      <c r="C130" s="20"/>
      <c r="D130" s="9">
        <f>SUBTOTAL(1,D126:D129)</f>
        <v>7955.65</v>
      </c>
      <c r="E130" s="10"/>
    </row>
    <row r="131" spans="1:5" outlineLevel="2" x14ac:dyDescent="0.25">
      <c r="A131" s="8" t="s">
        <v>90</v>
      </c>
      <c r="B131" s="8" t="s">
        <v>91</v>
      </c>
      <c r="C131" s="20">
        <v>58</v>
      </c>
      <c r="D131" s="9">
        <v>2638.4</v>
      </c>
      <c r="E131" s="10">
        <v>0.24600000000000002</v>
      </c>
    </row>
    <row r="132" spans="1:5" outlineLevel="2" x14ac:dyDescent="0.25">
      <c r="A132" s="8" t="s">
        <v>126</v>
      </c>
      <c r="B132" s="8" t="s">
        <v>91</v>
      </c>
      <c r="C132" s="20">
        <v>83</v>
      </c>
      <c r="D132" s="9">
        <v>1929.9</v>
      </c>
      <c r="E132" s="10">
        <v>0.27699999999999997</v>
      </c>
    </row>
    <row r="133" spans="1:5" outlineLevel="1" x14ac:dyDescent="0.25">
      <c r="A133" s="8"/>
      <c r="B133" s="28" t="s">
        <v>196</v>
      </c>
      <c r="C133" s="20"/>
      <c r="D133" s="9">
        <f>SUBTOTAL(1,D131:D132)</f>
        <v>2284.15</v>
      </c>
      <c r="E133" s="10"/>
    </row>
    <row r="134" spans="1:5" outlineLevel="2" x14ac:dyDescent="0.25">
      <c r="A134" s="8" t="s">
        <v>13</v>
      </c>
      <c r="B134" s="8" t="s">
        <v>14</v>
      </c>
      <c r="C134" s="20">
        <v>9</v>
      </c>
      <c r="D134" s="9">
        <v>10296.6</v>
      </c>
      <c r="E134" s="10">
        <v>-1.6E-2</v>
      </c>
    </row>
    <row r="135" spans="1:5" outlineLevel="2" x14ac:dyDescent="0.25">
      <c r="A135" s="8" t="s">
        <v>17</v>
      </c>
      <c r="B135" s="8" t="s">
        <v>14</v>
      </c>
      <c r="C135" s="20">
        <v>11</v>
      </c>
      <c r="D135" s="9">
        <v>8820.1</v>
      </c>
      <c r="E135" s="10">
        <v>0.16500000000000001</v>
      </c>
    </row>
    <row r="136" spans="1:5" outlineLevel="2" x14ac:dyDescent="0.25">
      <c r="A136" s="8" t="s">
        <v>78</v>
      </c>
      <c r="B136" s="8" t="s">
        <v>14</v>
      </c>
      <c r="C136" s="20">
        <v>49</v>
      </c>
      <c r="D136" s="9">
        <v>2981.4</v>
      </c>
      <c r="E136" s="10">
        <v>-2.8999999999999998E-2</v>
      </c>
    </row>
    <row r="137" spans="1:5" outlineLevel="2" x14ac:dyDescent="0.25">
      <c r="A137" s="8" t="s">
        <v>96</v>
      </c>
      <c r="B137" s="8" t="s">
        <v>14</v>
      </c>
      <c r="C137" s="20">
        <v>62</v>
      </c>
      <c r="D137" s="9">
        <v>2536.3000000000002</v>
      </c>
      <c r="E137" s="10">
        <v>-2E-3</v>
      </c>
    </row>
    <row r="138" spans="1:5" outlineLevel="1" x14ac:dyDescent="0.25">
      <c r="A138" s="8"/>
      <c r="B138" s="28" t="s">
        <v>168</v>
      </c>
      <c r="C138" s="20"/>
      <c r="D138" s="9">
        <f>SUBTOTAL(1,D134:D137)</f>
        <v>6158.6</v>
      </c>
      <c r="E138" s="10"/>
    </row>
    <row r="139" spans="1:5" outlineLevel="2" x14ac:dyDescent="0.25">
      <c r="A139" s="8" t="s">
        <v>20</v>
      </c>
      <c r="B139" s="8" t="s">
        <v>21</v>
      </c>
      <c r="C139" s="20">
        <v>13</v>
      </c>
      <c r="D139" s="9">
        <v>8023</v>
      </c>
      <c r="E139" s="10">
        <v>5.0000000000000001E-3</v>
      </c>
    </row>
    <row r="140" spans="1:5" outlineLevel="2" x14ac:dyDescent="0.25">
      <c r="A140" s="8" t="s">
        <v>130</v>
      </c>
      <c r="B140" s="8" t="s">
        <v>21</v>
      </c>
      <c r="C140" s="20">
        <v>86</v>
      </c>
      <c r="D140" s="9">
        <v>1876</v>
      </c>
      <c r="E140" s="10">
        <v>8.8000000000000009E-2</v>
      </c>
    </row>
    <row r="141" spans="1:5" outlineLevel="1" x14ac:dyDescent="0.25">
      <c r="A141" s="8"/>
      <c r="B141" s="28" t="s">
        <v>171</v>
      </c>
      <c r="C141" s="20"/>
      <c r="D141" s="9">
        <f>SUBTOTAL(1,D139:D140)</f>
        <v>4949.5</v>
      </c>
      <c r="E141" s="10"/>
    </row>
    <row r="142" spans="1:5" outlineLevel="2" x14ac:dyDescent="0.25">
      <c r="A142" s="8" t="s">
        <v>4</v>
      </c>
      <c r="B142" s="8" t="s">
        <v>5</v>
      </c>
      <c r="C142" s="20">
        <v>4</v>
      </c>
      <c r="D142" s="9">
        <v>15461</v>
      </c>
      <c r="E142" s="10">
        <v>2.3E-2</v>
      </c>
    </row>
    <row r="143" spans="1:5" outlineLevel="1" x14ac:dyDescent="0.25">
      <c r="A143" s="8"/>
      <c r="B143" s="28" t="s">
        <v>163</v>
      </c>
      <c r="C143" s="20"/>
      <c r="D143" s="9">
        <f>SUBTOTAL(1,D142:D142)</f>
        <v>15461</v>
      </c>
      <c r="E143" s="10"/>
    </row>
    <row r="144" spans="1:5" outlineLevel="2" x14ac:dyDescent="0.25">
      <c r="A144" s="8" t="s">
        <v>131</v>
      </c>
      <c r="B144" s="8" t="s">
        <v>132</v>
      </c>
      <c r="C144" s="20">
        <v>87</v>
      </c>
      <c r="D144" s="9">
        <v>1874</v>
      </c>
      <c r="E144" s="10">
        <v>0.18600000000000003</v>
      </c>
    </row>
    <row r="145" spans="1:5" outlineLevel="1" x14ac:dyDescent="0.25">
      <c r="A145" s="8"/>
      <c r="B145" s="28" t="s">
        <v>208</v>
      </c>
      <c r="C145" s="20"/>
      <c r="D145" s="9">
        <f>SUBTOTAL(1,D144:D144)</f>
        <v>1874</v>
      </c>
      <c r="E145" s="10"/>
    </row>
    <row r="146" spans="1:5" outlineLevel="2" x14ac:dyDescent="0.25">
      <c r="A146" s="8" t="s">
        <v>11</v>
      </c>
      <c r="B146" s="8" t="s">
        <v>12</v>
      </c>
      <c r="C146" s="20">
        <v>8</v>
      </c>
      <c r="D146" s="9">
        <v>11618</v>
      </c>
      <c r="E146" s="10">
        <v>8.900000000000001E-2</v>
      </c>
    </row>
    <row r="147" spans="1:5" outlineLevel="2" x14ac:dyDescent="0.25">
      <c r="A147" s="8" t="s">
        <v>32</v>
      </c>
      <c r="B147" s="8" t="s">
        <v>12</v>
      </c>
      <c r="C147" s="20">
        <v>21</v>
      </c>
      <c r="D147" s="9">
        <v>6298</v>
      </c>
      <c r="E147" s="10">
        <v>5.9000000000000004E-2</v>
      </c>
    </row>
    <row r="148" spans="1:5" outlineLevel="2" x14ac:dyDescent="0.25">
      <c r="A148" s="8" t="s">
        <v>33</v>
      </c>
      <c r="B148" s="8" t="s">
        <v>12</v>
      </c>
      <c r="C148" s="20">
        <v>22</v>
      </c>
      <c r="D148" s="9">
        <v>5987</v>
      </c>
      <c r="E148" s="10">
        <v>4.4999999999999998E-2</v>
      </c>
    </row>
    <row r="149" spans="1:5" outlineLevel="2" x14ac:dyDescent="0.25">
      <c r="A149" s="8" t="s">
        <v>39</v>
      </c>
      <c r="B149" s="8" t="s">
        <v>12</v>
      </c>
      <c r="C149" s="20">
        <v>26</v>
      </c>
      <c r="D149" s="9">
        <v>5017</v>
      </c>
      <c r="E149" s="10">
        <v>1.2E-2</v>
      </c>
    </row>
    <row r="150" spans="1:5" outlineLevel="2" x14ac:dyDescent="0.25">
      <c r="A150" s="8" t="s">
        <v>49</v>
      </c>
      <c r="B150" s="8" t="s">
        <v>12</v>
      </c>
      <c r="C150" s="20">
        <v>32</v>
      </c>
      <c r="D150" s="9">
        <v>4067</v>
      </c>
      <c r="E150" s="10">
        <v>7.400000000000001E-2</v>
      </c>
    </row>
    <row r="151" spans="1:5" outlineLevel="2" x14ac:dyDescent="0.25">
      <c r="A151" s="8" t="s">
        <v>68</v>
      </c>
      <c r="B151" s="8" t="s">
        <v>12</v>
      </c>
      <c r="C151" s="20">
        <v>43</v>
      </c>
      <c r="D151" s="9">
        <v>3210</v>
      </c>
      <c r="E151" s="10">
        <v>3.7000000000000005E-2</v>
      </c>
    </row>
    <row r="152" spans="1:5" outlineLevel="2" x14ac:dyDescent="0.25">
      <c r="A152" s="8" t="s">
        <v>118</v>
      </c>
      <c r="B152" s="8" t="s">
        <v>12</v>
      </c>
      <c r="C152" s="20">
        <v>78</v>
      </c>
      <c r="D152" s="9">
        <v>2004</v>
      </c>
      <c r="E152" s="10">
        <v>5.5E-2</v>
      </c>
    </row>
    <row r="153" spans="1:5" outlineLevel="2" x14ac:dyDescent="0.25">
      <c r="A153" s="8" t="s">
        <v>139</v>
      </c>
      <c r="B153" s="8" t="s">
        <v>12</v>
      </c>
      <c r="C153" s="20">
        <v>92</v>
      </c>
      <c r="D153" s="9">
        <v>1741</v>
      </c>
      <c r="E153" s="10">
        <v>6.3E-2</v>
      </c>
    </row>
    <row r="154" spans="1:5" outlineLevel="1" x14ac:dyDescent="0.25">
      <c r="A154" s="8"/>
      <c r="B154" s="28" t="s">
        <v>167</v>
      </c>
      <c r="C154" s="20"/>
      <c r="D154" s="9">
        <f>SUBTOTAL(1,D146:D153)</f>
        <v>4992.75</v>
      </c>
      <c r="E154" s="10"/>
    </row>
    <row r="155" spans="1:5" outlineLevel="2" x14ac:dyDescent="0.25">
      <c r="A155" s="8" t="s">
        <v>50</v>
      </c>
      <c r="B155" s="8" t="s">
        <v>51</v>
      </c>
      <c r="C155" s="20">
        <v>33</v>
      </c>
      <c r="D155" s="9">
        <v>3923.1</v>
      </c>
      <c r="E155" s="10">
        <v>6.5000000000000002E-2</v>
      </c>
    </row>
    <row r="156" spans="1:5" outlineLevel="2" x14ac:dyDescent="0.25">
      <c r="A156" s="8" t="s">
        <v>117</v>
      </c>
      <c r="B156" s="8" t="s">
        <v>51</v>
      </c>
      <c r="C156" s="20">
        <v>77</v>
      </c>
      <c r="D156" s="9">
        <v>2007.9000000000003</v>
      </c>
      <c r="E156" s="10">
        <v>0.1</v>
      </c>
    </row>
    <row r="157" spans="1:5" outlineLevel="1" x14ac:dyDescent="0.25">
      <c r="A157" s="11"/>
      <c r="B157" s="29" t="s">
        <v>181</v>
      </c>
      <c r="C157" s="21"/>
      <c r="D157" s="12">
        <f>SUBTOTAL(1,D155:D156)</f>
        <v>2965.5</v>
      </c>
      <c r="E157" s="13"/>
    </row>
    <row r="158" spans="1:5" outlineLevel="2" x14ac:dyDescent="0.25">
      <c r="A158" s="11" t="s">
        <v>146</v>
      </c>
      <c r="B158" s="11" t="s">
        <v>147</v>
      </c>
      <c r="C158" s="21">
        <v>98</v>
      </c>
      <c r="D158" s="12">
        <v>1686.5</v>
      </c>
      <c r="E158" s="13">
        <v>7.0999999999999994E-2</v>
      </c>
    </row>
    <row r="159" spans="1:5" outlineLevel="1" x14ac:dyDescent="0.25">
      <c r="A159" s="30"/>
      <c r="B159" s="34" t="s">
        <v>212</v>
      </c>
      <c r="C159" s="31"/>
      <c r="D159" s="32">
        <f>SUBTOTAL(1,D158:D158)</f>
        <v>1686.5</v>
      </c>
      <c r="E159" s="33"/>
    </row>
    <row r="160" spans="1:5" x14ac:dyDescent="0.25">
      <c r="A160" s="30"/>
      <c r="B160" s="34" t="s">
        <v>213</v>
      </c>
      <c r="C160" s="31"/>
      <c r="D160" s="32">
        <f>SUBTOTAL(1,D7:D158)</f>
        <v>4480.5300000000007</v>
      </c>
      <c r="E160" s="33"/>
    </row>
    <row r="161" spans="1:5" x14ac:dyDescent="0.25">
      <c r="A161" s="1"/>
      <c r="E161" s="2"/>
    </row>
  </sheetData>
  <sortState ref="A7:E106">
    <sortCondition ref="B7:B106"/>
  </sortState>
  <hyperlinks>
    <hyperlink ref="A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opLeftCell="A139" workbookViewId="0">
      <selection activeCell="B22" sqref="B22"/>
    </sheetView>
  </sheetViews>
  <sheetFormatPr defaultColWidth="11.42578125" defaultRowHeight="15" outlineLevelRow="2" x14ac:dyDescent="0.25"/>
  <cols>
    <col min="1" max="1" width="24" customWidth="1"/>
    <col min="2" max="2" width="13.85546875" customWidth="1"/>
    <col min="3" max="3" width="11.42578125" style="17"/>
  </cols>
  <sheetData>
    <row r="1" spans="1:5" ht="18.75" x14ac:dyDescent="0.3">
      <c r="A1" s="3" t="s">
        <v>156</v>
      </c>
    </row>
    <row r="2" spans="1:5" ht="18.75" x14ac:dyDescent="0.3">
      <c r="A2" s="3"/>
    </row>
    <row r="3" spans="1:5" x14ac:dyDescent="0.25">
      <c r="A3" s="15" t="s">
        <v>157</v>
      </c>
    </row>
    <row r="4" spans="1:5" x14ac:dyDescent="0.25">
      <c r="A4" s="14" t="s">
        <v>155</v>
      </c>
    </row>
    <row r="6" spans="1:5" ht="30" x14ac:dyDescent="0.25">
      <c r="A6" s="4" t="s">
        <v>150</v>
      </c>
      <c r="B6" s="4" t="s">
        <v>151</v>
      </c>
      <c r="C6" s="18" t="s">
        <v>152</v>
      </c>
      <c r="D6" s="16" t="s">
        <v>153</v>
      </c>
      <c r="E6" s="16" t="s">
        <v>154</v>
      </c>
    </row>
    <row r="7" spans="1:5" outlineLevel="2" x14ac:dyDescent="0.25">
      <c r="A7" s="5" t="s">
        <v>69</v>
      </c>
      <c r="B7" s="5" t="s">
        <v>70</v>
      </c>
      <c r="C7" s="19">
        <v>44</v>
      </c>
      <c r="D7" s="6">
        <v>3166.5</v>
      </c>
      <c r="E7" s="7">
        <v>3.3000000000000002E-2</v>
      </c>
    </row>
    <row r="8" spans="1:5" outlineLevel="1" x14ac:dyDescent="0.25">
      <c r="A8" s="23"/>
      <c r="B8" s="35" t="s">
        <v>214</v>
      </c>
      <c r="C8" s="24"/>
      <c r="D8" s="25">
        <f>SUBTOTAL(9,D7:D7)</f>
        <v>3166.5</v>
      </c>
      <c r="E8" s="26"/>
    </row>
    <row r="9" spans="1:5" outlineLevel="2" x14ac:dyDescent="0.25">
      <c r="A9" s="8" t="s">
        <v>88</v>
      </c>
      <c r="B9" s="8" t="s">
        <v>89</v>
      </c>
      <c r="C9" s="20">
        <v>57</v>
      </c>
      <c r="D9" s="9">
        <v>2678</v>
      </c>
      <c r="E9" s="10">
        <v>2.2000000000000002E-2</v>
      </c>
    </row>
    <row r="10" spans="1:5" outlineLevel="2" x14ac:dyDescent="0.25">
      <c r="A10" s="8" t="s">
        <v>138</v>
      </c>
      <c r="B10" s="8" t="s">
        <v>89</v>
      </c>
      <c r="C10" s="20">
        <v>91</v>
      </c>
      <c r="D10" s="9">
        <v>1780</v>
      </c>
      <c r="E10" s="10">
        <v>6.0999999999999999E-2</v>
      </c>
    </row>
    <row r="11" spans="1:5" outlineLevel="1" x14ac:dyDescent="0.25">
      <c r="A11" s="8"/>
      <c r="B11" s="28" t="s">
        <v>215</v>
      </c>
      <c r="C11" s="20"/>
      <c r="D11" s="9">
        <f>SUBTOTAL(9,D9:D10)</f>
        <v>4458</v>
      </c>
      <c r="E11" s="10"/>
    </row>
    <row r="12" spans="1:5" outlineLevel="2" x14ac:dyDescent="0.25">
      <c r="A12" s="8" t="s">
        <v>42</v>
      </c>
      <c r="B12" s="8" t="s">
        <v>43</v>
      </c>
      <c r="C12" s="20">
        <v>28</v>
      </c>
      <c r="D12" s="9">
        <v>4328.7</v>
      </c>
      <c r="E12" s="10">
        <v>8.8000000000000009E-2</v>
      </c>
    </row>
    <row r="13" spans="1:5" outlineLevel="1" x14ac:dyDescent="0.25">
      <c r="A13" s="8"/>
      <c r="B13" s="28" t="s">
        <v>216</v>
      </c>
      <c r="C13" s="20"/>
      <c r="D13" s="9">
        <f>SUBTOTAL(9,D12:D12)</f>
        <v>4328.7</v>
      </c>
      <c r="E13" s="10"/>
    </row>
    <row r="14" spans="1:5" outlineLevel="2" x14ac:dyDescent="0.25">
      <c r="A14" s="8" t="s">
        <v>143</v>
      </c>
      <c r="B14" s="8" t="s">
        <v>144</v>
      </c>
      <c r="C14" s="20">
        <v>96</v>
      </c>
      <c r="D14" s="9">
        <v>1709.1</v>
      </c>
      <c r="E14" s="10">
        <v>7.4999999999999997E-2</v>
      </c>
    </row>
    <row r="15" spans="1:5" outlineLevel="1" x14ac:dyDescent="0.25">
      <c r="A15" s="8"/>
      <c r="B15" s="28" t="s">
        <v>217</v>
      </c>
      <c r="C15" s="20"/>
      <c r="D15" s="9">
        <f>SUBTOTAL(9,D14:D14)</f>
        <v>1709.1</v>
      </c>
      <c r="E15" s="10"/>
    </row>
    <row r="16" spans="1:5" outlineLevel="2" x14ac:dyDescent="0.25">
      <c r="A16" s="8" t="s">
        <v>115</v>
      </c>
      <c r="B16" s="8" t="s">
        <v>116</v>
      </c>
      <c r="C16" s="20">
        <v>76</v>
      </c>
      <c r="D16" s="9">
        <v>2035.5000000000002</v>
      </c>
      <c r="E16" s="10">
        <v>9.4E-2</v>
      </c>
    </row>
    <row r="17" spans="1:5" outlineLevel="1" x14ac:dyDescent="0.25">
      <c r="A17" s="8"/>
      <c r="B17" s="28" t="s">
        <v>218</v>
      </c>
      <c r="C17" s="20"/>
      <c r="D17" s="9">
        <f>SUBTOTAL(9,D16:D16)</f>
        <v>2035.5000000000002</v>
      </c>
      <c r="E17" s="10"/>
    </row>
    <row r="18" spans="1:5" outlineLevel="2" x14ac:dyDescent="0.25">
      <c r="A18" s="8" t="s">
        <v>104</v>
      </c>
      <c r="B18" s="8" t="s">
        <v>105</v>
      </c>
      <c r="C18" s="20">
        <v>68</v>
      </c>
      <c r="D18" s="9">
        <v>2294.1</v>
      </c>
      <c r="E18" s="10">
        <v>-5.0000000000000001E-3</v>
      </c>
    </row>
    <row r="19" spans="1:5" outlineLevel="1" x14ac:dyDescent="0.25">
      <c r="A19" s="8"/>
      <c r="B19" s="28" t="s">
        <v>219</v>
      </c>
      <c r="C19" s="20"/>
      <c r="D19" s="9">
        <f>SUBTOTAL(9,D18:D18)</f>
        <v>2294.1</v>
      </c>
      <c r="E19" s="10"/>
    </row>
    <row r="20" spans="1:5" outlineLevel="2" x14ac:dyDescent="0.25">
      <c r="A20" s="8" t="s">
        <v>136</v>
      </c>
      <c r="B20" s="8" t="s">
        <v>137</v>
      </c>
      <c r="C20" s="20">
        <v>90</v>
      </c>
      <c r="D20" s="9">
        <v>1796.7</v>
      </c>
      <c r="E20" s="10">
        <v>6.6000000000000003E-2</v>
      </c>
    </row>
    <row r="21" spans="1:5" outlineLevel="2" x14ac:dyDescent="0.25">
      <c r="A21" s="8" t="s">
        <v>145</v>
      </c>
      <c r="B21" s="8" t="s">
        <v>137</v>
      </c>
      <c r="C21" s="20">
        <v>97</v>
      </c>
      <c r="D21" s="9">
        <v>1690</v>
      </c>
      <c r="E21" s="10">
        <v>2.4E-2</v>
      </c>
    </row>
    <row r="22" spans="1:5" outlineLevel="1" x14ac:dyDescent="0.25">
      <c r="A22" s="8"/>
      <c r="B22" s="28" t="s">
        <v>220</v>
      </c>
      <c r="C22" s="20"/>
      <c r="D22" s="9">
        <f>SUBTOTAL(9,D20:D21)</f>
        <v>3486.7</v>
      </c>
      <c r="E22" s="10"/>
    </row>
    <row r="23" spans="1:5" outlineLevel="2" x14ac:dyDescent="0.25">
      <c r="A23" s="8" t="s">
        <v>46</v>
      </c>
      <c r="B23" s="8" t="s">
        <v>47</v>
      </c>
      <c r="C23" s="20">
        <v>30</v>
      </c>
      <c r="D23" s="9">
        <v>4126.3</v>
      </c>
      <c r="E23" s="10">
        <v>-4.0000000000000001E-3</v>
      </c>
    </row>
    <row r="24" spans="1:5" outlineLevel="2" x14ac:dyDescent="0.25">
      <c r="A24" s="8" t="s">
        <v>87</v>
      </c>
      <c r="B24" s="8" t="s">
        <v>47</v>
      </c>
      <c r="C24" s="20">
        <v>56</v>
      </c>
      <c r="D24" s="9">
        <v>2690</v>
      </c>
      <c r="E24" s="10">
        <v>0.22899999999999998</v>
      </c>
    </row>
    <row r="25" spans="1:5" outlineLevel="1" x14ac:dyDescent="0.25">
      <c r="A25" s="8"/>
      <c r="B25" s="28" t="s">
        <v>221</v>
      </c>
      <c r="C25" s="20"/>
      <c r="D25" s="9">
        <f>SUBTOTAL(9,D23:D24)</f>
        <v>6816.3</v>
      </c>
      <c r="E25" s="10"/>
    </row>
    <row r="26" spans="1:5" outlineLevel="2" x14ac:dyDescent="0.25">
      <c r="A26" s="8" t="s">
        <v>124</v>
      </c>
      <c r="B26" s="8" t="s">
        <v>125</v>
      </c>
      <c r="C26" s="20">
        <v>82</v>
      </c>
      <c r="D26" s="9">
        <v>1932.1</v>
      </c>
      <c r="E26" s="10">
        <v>0.19899999999999998</v>
      </c>
    </row>
    <row r="27" spans="1:5" outlineLevel="1" x14ac:dyDescent="0.25">
      <c r="A27" s="8"/>
      <c r="B27" s="28" t="s">
        <v>222</v>
      </c>
      <c r="C27" s="20"/>
      <c r="D27" s="9">
        <f>SUBTOTAL(9,D26:D26)</f>
        <v>1932.1</v>
      </c>
      <c r="E27" s="10"/>
    </row>
    <row r="28" spans="1:5" outlineLevel="2" x14ac:dyDescent="0.25">
      <c r="A28" s="8" t="s">
        <v>83</v>
      </c>
      <c r="B28" s="8" t="s">
        <v>84</v>
      </c>
      <c r="C28" s="20">
        <v>53</v>
      </c>
      <c r="D28" s="9">
        <v>2819</v>
      </c>
      <c r="E28" s="10">
        <v>3.3000000000000002E-2</v>
      </c>
    </row>
    <row r="29" spans="1:5" outlineLevel="2" x14ac:dyDescent="0.25">
      <c r="A29" s="8" t="s">
        <v>129</v>
      </c>
      <c r="B29" s="8" t="s">
        <v>84</v>
      </c>
      <c r="C29" s="20">
        <v>85</v>
      </c>
      <c r="D29" s="9">
        <v>1912.9</v>
      </c>
      <c r="E29" s="10">
        <v>1.1000000000000001E-2</v>
      </c>
    </row>
    <row r="30" spans="1:5" outlineLevel="1" x14ac:dyDescent="0.25">
      <c r="A30" s="8"/>
      <c r="B30" s="28" t="s">
        <v>223</v>
      </c>
      <c r="C30" s="20"/>
      <c r="D30" s="9">
        <f>SUBTOTAL(9,D28:D29)</f>
        <v>4731.8999999999996</v>
      </c>
      <c r="E30" s="10"/>
    </row>
    <row r="31" spans="1:5" outlineLevel="2" x14ac:dyDescent="0.25">
      <c r="A31" s="8" t="s">
        <v>9</v>
      </c>
      <c r="B31" s="8" t="s">
        <v>10</v>
      </c>
      <c r="C31" s="20">
        <v>7</v>
      </c>
      <c r="D31" s="9">
        <v>12100.4</v>
      </c>
      <c r="E31" s="10">
        <v>9.6000000000000002E-2</v>
      </c>
    </row>
    <row r="32" spans="1:5" outlineLevel="2" x14ac:dyDescent="0.25">
      <c r="A32" s="8" t="s">
        <v>22</v>
      </c>
      <c r="B32" s="8" t="s">
        <v>10</v>
      </c>
      <c r="C32" s="20">
        <v>14</v>
      </c>
      <c r="D32" s="9">
        <v>7879.6</v>
      </c>
      <c r="E32" s="10">
        <v>1.2E-2</v>
      </c>
    </row>
    <row r="33" spans="1:5" outlineLevel="2" x14ac:dyDescent="0.25">
      <c r="A33" s="8" t="s">
        <v>31</v>
      </c>
      <c r="B33" s="8" t="s">
        <v>10</v>
      </c>
      <c r="C33" s="20">
        <v>20</v>
      </c>
      <c r="D33" s="9">
        <v>6539.7</v>
      </c>
      <c r="E33" s="10">
        <v>-2.2000000000000002E-2</v>
      </c>
    </row>
    <row r="34" spans="1:5" outlineLevel="2" x14ac:dyDescent="0.25">
      <c r="A34" s="8" t="s">
        <v>38</v>
      </c>
      <c r="B34" s="8" t="s">
        <v>10</v>
      </c>
      <c r="C34" s="20">
        <v>25</v>
      </c>
      <c r="D34" s="9">
        <v>5035.3999999999996</v>
      </c>
      <c r="E34" s="10">
        <v>-3.2000000000000001E-2</v>
      </c>
    </row>
    <row r="35" spans="1:5" outlineLevel="2" x14ac:dyDescent="0.25">
      <c r="A35" s="8" t="s">
        <v>66</v>
      </c>
      <c r="B35" s="8" t="s">
        <v>10</v>
      </c>
      <c r="C35" s="20">
        <v>41</v>
      </c>
      <c r="D35" s="9">
        <v>3381.7</v>
      </c>
      <c r="E35" s="10">
        <v>0.10400000000000001</v>
      </c>
    </row>
    <row r="36" spans="1:5" outlineLevel="2" x14ac:dyDescent="0.25">
      <c r="A36" s="8" t="s">
        <v>85</v>
      </c>
      <c r="B36" s="8" t="s">
        <v>10</v>
      </c>
      <c r="C36" s="20">
        <v>54</v>
      </c>
      <c r="D36" s="9">
        <v>2736.5</v>
      </c>
      <c r="E36" s="10">
        <v>-0.14699999999999999</v>
      </c>
    </row>
    <row r="37" spans="1:5" outlineLevel="2" x14ac:dyDescent="0.25">
      <c r="A37" s="8" t="s">
        <v>97</v>
      </c>
      <c r="B37" s="8" t="s">
        <v>10</v>
      </c>
      <c r="C37" s="20">
        <v>63</v>
      </c>
      <c r="D37" s="9">
        <v>2530.1</v>
      </c>
      <c r="E37" s="10">
        <v>8.8000000000000009E-2</v>
      </c>
    </row>
    <row r="38" spans="1:5" outlineLevel="2" x14ac:dyDescent="0.25">
      <c r="A38" s="8" t="s">
        <v>121</v>
      </c>
      <c r="B38" s="8" t="s">
        <v>10</v>
      </c>
      <c r="C38" s="20">
        <v>80</v>
      </c>
      <c r="D38" s="9">
        <v>1970.6</v>
      </c>
      <c r="E38" s="10">
        <v>0.19899999999999998</v>
      </c>
    </row>
    <row r="39" spans="1:5" outlineLevel="2" x14ac:dyDescent="0.25">
      <c r="A39" s="8" t="s">
        <v>149</v>
      </c>
      <c r="B39" s="8" t="s">
        <v>10</v>
      </c>
      <c r="C39" s="20">
        <v>100</v>
      </c>
      <c r="D39" s="9">
        <v>1634.7</v>
      </c>
      <c r="E39" s="10">
        <v>8.5000000000000006E-2</v>
      </c>
    </row>
    <row r="40" spans="1:5" outlineLevel="1" x14ac:dyDescent="0.25">
      <c r="A40" s="8"/>
      <c r="B40" s="28" t="s">
        <v>224</v>
      </c>
      <c r="C40" s="20"/>
      <c r="D40" s="9">
        <f>SUBTOTAL(9,D31:D39)</f>
        <v>43808.69999999999</v>
      </c>
      <c r="E40" s="10"/>
    </row>
    <row r="41" spans="1:5" outlineLevel="2" x14ac:dyDescent="0.25">
      <c r="A41" s="8" t="s">
        <v>29</v>
      </c>
      <c r="B41" s="8" t="s">
        <v>30</v>
      </c>
      <c r="C41" s="20">
        <v>19</v>
      </c>
      <c r="D41" s="9">
        <v>6547.7</v>
      </c>
      <c r="E41" s="10">
        <v>5.0999999999999997E-2</v>
      </c>
    </row>
    <row r="42" spans="1:5" outlineLevel="1" x14ac:dyDescent="0.25">
      <c r="A42" s="8"/>
      <c r="B42" s="28" t="s">
        <v>225</v>
      </c>
      <c r="C42" s="20"/>
      <c r="D42" s="9">
        <f>SUBTOTAL(9,D41:D41)</f>
        <v>6547.7</v>
      </c>
      <c r="E42" s="10"/>
    </row>
    <row r="43" spans="1:5" outlineLevel="2" x14ac:dyDescent="0.25">
      <c r="A43" s="8" t="s">
        <v>100</v>
      </c>
      <c r="B43" s="8" t="s">
        <v>101</v>
      </c>
      <c r="C43" s="20">
        <v>65</v>
      </c>
      <c r="D43" s="9">
        <v>2398.5</v>
      </c>
      <c r="E43" s="10">
        <v>7.6999999999999999E-2</v>
      </c>
    </row>
    <row r="44" spans="1:5" outlineLevel="1" x14ac:dyDescent="0.25">
      <c r="A44" s="8"/>
      <c r="B44" s="28" t="s">
        <v>226</v>
      </c>
      <c r="C44" s="20"/>
      <c r="D44" s="9">
        <f>SUBTOTAL(9,D43:D43)</f>
        <v>2398.5</v>
      </c>
      <c r="E44" s="10"/>
    </row>
    <row r="45" spans="1:5" outlineLevel="2" x14ac:dyDescent="0.25">
      <c r="A45" s="8" t="s">
        <v>62</v>
      </c>
      <c r="B45" s="8" t="s">
        <v>63</v>
      </c>
      <c r="C45" s="20">
        <v>39</v>
      </c>
      <c r="D45" s="9">
        <v>3500</v>
      </c>
      <c r="E45" s="10">
        <v>7.6999999999999999E-2</v>
      </c>
    </row>
    <row r="46" spans="1:5" outlineLevel="2" x14ac:dyDescent="0.25">
      <c r="A46" s="8" t="s">
        <v>108</v>
      </c>
      <c r="B46" s="8" t="s">
        <v>63</v>
      </c>
      <c r="C46" s="20">
        <v>71</v>
      </c>
      <c r="D46" s="9">
        <v>2200</v>
      </c>
      <c r="E46" s="10">
        <v>9.6999999999999989E-2</v>
      </c>
    </row>
    <row r="47" spans="1:5" outlineLevel="1" x14ac:dyDescent="0.25">
      <c r="A47" s="8"/>
      <c r="B47" s="28" t="s">
        <v>227</v>
      </c>
      <c r="C47" s="20"/>
      <c r="D47" s="9">
        <f>SUBTOTAL(9,D45:D46)</f>
        <v>5700</v>
      </c>
      <c r="E47" s="10"/>
    </row>
    <row r="48" spans="1:5" outlineLevel="2" x14ac:dyDescent="0.25">
      <c r="A48" s="8" t="s">
        <v>15</v>
      </c>
      <c r="B48" s="8" t="s">
        <v>16</v>
      </c>
      <c r="C48" s="20">
        <v>10</v>
      </c>
      <c r="D48" s="9">
        <v>9780.7999999999993</v>
      </c>
      <c r="E48" s="10">
        <v>3.3000000000000002E-2</v>
      </c>
    </row>
    <row r="49" spans="1:5" outlineLevel="2" x14ac:dyDescent="0.25">
      <c r="A49" s="8" t="s">
        <v>106</v>
      </c>
      <c r="B49" s="8" t="s">
        <v>16</v>
      </c>
      <c r="C49" s="20">
        <v>69</v>
      </c>
      <c r="D49" s="9">
        <v>2242.9</v>
      </c>
      <c r="E49" s="10">
        <v>5.0999999999999997E-2</v>
      </c>
    </row>
    <row r="50" spans="1:5" outlineLevel="1" x14ac:dyDescent="0.25">
      <c r="A50" s="8"/>
      <c r="B50" s="28" t="s">
        <v>228</v>
      </c>
      <c r="C50" s="20"/>
      <c r="D50" s="9">
        <f>SUBTOTAL(9,D48:D49)</f>
        <v>12023.699999999999</v>
      </c>
      <c r="E50" s="10"/>
    </row>
    <row r="51" spans="1:5" outlineLevel="2" x14ac:dyDescent="0.25">
      <c r="A51" s="8" t="s">
        <v>54</v>
      </c>
      <c r="B51" s="8" t="s">
        <v>55</v>
      </c>
      <c r="C51" s="20">
        <v>35</v>
      </c>
      <c r="D51" s="9">
        <v>3789.2</v>
      </c>
      <c r="E51" s="10">
        <v>5.2000000000000005E-2</v>
      </c>
    </row>
    <row r="52" spans="1:5" outlineLevel="2" x14ac:dyDescent="0.25">
      <c r="A52" s="8" t="s">
        <v>92</v>
      </c>
      <c r="B52" s="8" t="s">
        <v>55</v>
      </c>
      <c r="C52" s="20">
        <v>59</v>
      </c>
      <c r="D52" s="9">
        <v>2622.8</v>
      </c>
      <c r="E52" s="10">
        <v>2.7000000000000003E-2</v>
      </c>
    </row>
    <row r="53" spans="1:5" outlineLevel="2" x14ac:dyDescent="0.25">
      <c r="A53" s="8" t="s">
        <v>142</v>
      </c>
      <c r="B53" s="8" t="s">
        <v>55</v>
      </c>
      <c r="C53" s="20">
        <v>95</v>
      </c>
      <c r="D53" s="9">
        <v>1731.2</v>
      </c>
      <c r="E53" s="10">
        <v>2.8999999999999998E-2</v>
      </c>
    </row>
    <row r="54" spans="1:5" outlineLevel="1" x14ac:dyDescent="0.25">
      <c r="A54" s="8"/>
      <c r="B54" s="28" t="s">
        <v>229</v>
      </c>
      <c r="C54" s="20"/>
      <c r="D54" s="9">
        <f>SUBTOTAL(9,D51:D53)</f>
        <v>8143.2</v>
      </c>
      <c r="E54" s="10"/>
    </row>
    <row r="55" spans="1:5" outlineLevel="2" x14ac:dyDescent="0.25">
      <c r="A55" s="8" t="s">
        <v>0</v>
      </c>
      <c r="B55" s="8" t="s">
        <v>0</v>
      </c>
      <c r="C55" s="20">
        <v>1</v>
      </c>
      <c r="D55" s="9">
        <v>23770.2</v>
      </c>
      <c r="E55" s="10">
        <v>6.5000000000000002E-2</v>
      </c>
    </row>
    <row r="56" spans="1:5" outlineLevel="1" x14ac:dyDescent="0.25">
      <c r="A56" s="8"/>
      <c r="B56" s="28" t="s">
        <v>230</v>
      </c>
      <c r="C56" s="20"/>
      <c r="D56" s="9">
        <f>SUBTOTAL(9,D55:D55)</f>
        <v>23770.2</v>
      </c>
      <c r="E56" s="10"/>
    </row>
    <row r="57" spans="1:5" outlineLevel="2" x14ac:dyDescent="0.25">
      <c r="A57" s="8" t="s">
        <v>40</v>
      </c>
      <c r="B57" s="8" t="s">
        <v>41</v>
      </c>
      <c r="C57" s="20">
        <v>27</v>
      </c>
      <c r="D57" s="9">
        <v>4821.6000000000004</v>
      </c>
      <c r="E57" s="10">
        <v>0.122</v>
      </c>
    </row>
    <row r="58" spans="1:5" outlineLevel="1" x14ac:dyDescent="0.25">
      <c r="A58" s="8"/>
      <c r="B58" s="28" t="s">
        <v>231</v>
      </c>
      <c r="C58" s="20"/>
      <c r="D58" s="9">
        <f>SUBTOTAL(9,D57:D57)</f>
        <v>4821.6000000000004</v>
      </c>
      <c r="E58" s="10"/>
    </row>
    <row r="59" spans="1:5" outlineLevel="2" x14ac:dyDescent="0.25">
      <c r="A59" s="8" t="s">
        <v>60</v>
      </c>
      <c r="B59" s="8" t="s">
        <v>61</v>
      </c>
      <c r="C59" s="20">
        <v>38</v>
      </c>
      <c r="D59" s="9">
        <v>3535.2</v>
      </c>
      <c r="E59" s="10">
        <v>0.114</v>
      </c>
    </row>
    <row r="60" spans="1:5" outlineLevel="2" x14ac:dyDescent="0.25">
      <c r="A60" s="8" t="s">
        <v>79</v>
      </c>
      <c r="B60" s="8" t="s">
        <v>61</v>
      </c>
      <c r="C60" s="20">
        <v>50</v>
      </c>
      <c r="D60" s="9">
        <v>2977</v>
      </c>
      <c r="E60" s="10">
        <v>0.26700000000000002</v>
      </c>
    </row>
    <row r="61" spans="1:5" outlineLevel="2" x14ac:dyDescent="0.25">
      <c r="A61" s="8" t="s">
        <v>82</v>
      </c>
      <c r="B61" s="8" t="s">
        <v>61</v>
      </c>
      <c r="C61" s="20">
        <v>52</v>
      </c>
      <c r="D61" s="9">
        <v>2884</v>
      </c>
      <c r="E61" s="10">
        <v>6.7000000000000004E-2</v>
      </c>
    </row>
    <row r="62" spans="1:5" outlineLevel="2" x14ac:dyDescent="0.25">
      <c r="A62" s="8" t="s">
        <v>102</v>
      </c>
      <c r="B62" s="8" t="s">
        <v>61</v>
      </c>
      <c r="C62" s="20">
        <v>66</v>
      </c>
      <c r="D62" s="9">
        <v>2353.6999999999998</v>
      </c>
      <c r="E62" s="10">
        <v>0.129</v>
      </c>
    </row>
    <row r="63" spans="1:5" outlineLevel="2" x14ac:dyDescent="0.25">
      <c r="A63" s="8" t="s">
        <v>103</v>
      </c>
      <c r="B63" s="8" t="s">
        <v>61</v>
      </c>
      <c r="C63" s="20">
        <v>67</v>
      </c>
      <c r="D63" s="9">
        <v>2344.4</v>
      </c>
      <c r="E63" s="10">
        <v>0.13699999999999998</v>
      </c>
    </row>
    <row r="64" spans="1:5" outlineLevel="2" x14ac:dyDescent="0.25">
      <c r="A64" s="8" t="s">
        <v>148</v>
      </c>
      <c r="B64" s="8" t="s">
        <v>61</v>
      </c>
      <c r="C64" s="20">
        <v>99</v>
      </c>
      <c r="D64" s="9">
        <v>1637.4</v>
      </c>
      <c r="E64" s="10">
        <v>0.14400000000000002</v>
      </c>
    </row>
    <row r="65" spans="1:5" outlineLevel="1" x14ac:dyDescent="0.25">
      <c r="A65" s="8"/>
      <c r="B65" s="28" t="s">
        <v>232</v>
      </c>
      <c r="C65" s="20"/>
      <c r="D65" s="9">
        <f>SUBTOTAL(9,D59:D64)</f>
        <v>15731.7</v>
      </c>
      <c r="E65" s="10"/>
    </row>
    <row r="66" spans="1:5" outlineLevel="2" x14ac:dyDescent="0.25">
      <c r="A66" s="8" t="s">
        <v>80</v>
      </c>
      <c r="B66" s="8" t="s">
        <v>81</v>
      </c>
      <c r="C66" s="20">
        <v>51</v>
      </c>
      <c r="D66" s="9">
        <v>2956</v>
      </c>
      <c r="E66" s="10">
        <v>6.6000000000000003E-2</v>
      </c>
    </row>
    <row r="67" spans="1:5" outlineLevel="2" x14ac:dyDescent="0.25">
      <c r="A67" s="8" t="s">
        <v>114</v>
      </c>
      <c r="B67" s="8" t="s">
        <v>81</v>
      </c>
      <c r="C67" s="20">
        <v>75</v>
      </c>
      <c r="D67" s="9">
        <v>2098.1</v>
      </c>
      <c r="E67" s="10">
        <v>5.5E-2</v>
      </c>
    </row>
    <row r="68" spans="1:5" outlineLevel="1" x14ac:dyDescent="0.25">
      <c r="A68" s="8"/>
      <c r="B68" s="28" t="s">
        <v>233</v>
      </c>
      <c r="C68" s="20"/>
      <c r="D68" s="9">
        <f>SUBTOTAL(9,D66:D67)</f>
        <v>5054.1000000000004</v>
      </c>
      <c r="E68" s="10"/>
    </row>
    <row r="69" spans="1:5" outlineLevel="2" x14ac:dyDescent="0.25">
      <c r="A69" s="8" t="s">
        <v>74</v>
      </c>
      <c r="B69" s="8" t="s">
        <v>75</v>
      </c>
      <c r="C69" s="20">
        <v>47</v>
      </c>
      <c r="D69" s="9">
        <v>3098.6</v>
      </c>
      <c r="E69" s="10">
        <v>-2.1000000000000001E-2</v>
      </c>
    </row>
    <row r="70" spans="1:5" outlineLevel="1" x14ac:dyDescent="0.25">
      <c r="A70" s="8"/>
      <c r="B70" s="28" t="s">
        <v>234</v>
      </c>
      <c r="C70" s="20"/>
      <c r="D70" s="9">
        <f>SUBTOTAL(9,D69:D69)</f>
        <v>3098.6</v>
      </c>
      <c r="E70" s="10"/>
    </row>
    <row r="71" spans="1:5" outlineLevel="2" x14ac:dyDescent="0.25">
      <c r="A71" s="8" t="s">
        <v>18</v>
      </c>
      <c r="B71" s="8" t="s">
        <v>19</v>
      </c>
      <c r="C71" s="20">
        <v>12</v>
      </c>
      <c r="D71" s="9">
        <v>8670.7000000000007</v>
      </c>
      <c r="E71" s="10">
        <v>0.13900000000000001</v>
      </c>
    </row>
    <row r="72" spans="1:5" outlineLevel="2" x14ac:dyDescent="0.25">
      <c r="A72" s="8" t="s">
        <v>67</v>
      </c>
      <c r="B72" s="8" t="s">
        <v>19</v>
      </c>
      <c r="C72" s="20">
        <v>42</v>
      </c>
      <c r="D72" s="9">
        <v>3323.7</v>
      </c>
      <c r="E72" s="10">
        <v>-3.0000000000000001E-3</v>
      </c>
    </row>
    <row r="73" spans="1:5" outlineLevel="2" x14ac:dyDescent="0.25">
      <c r="A73" s="8" t="s">
        <v>71</v>
      </c>
      <c r="B73" s="8" t="s">
        <v>19</v>
      </c>
      <c r="C73" s="20">
        <v>45</v>
      </c>
      <c r="D73" s="9">
        <v>3164.9</v>
      </c>
      <c r="E73" s="10">
        <v>9.0000000000000011E-3</v>
      </c>
    </row>
    <row r="74" spans="1:5" outlineLevel="2" x14ac:dyDescent="0.25">
      <c r="A74" s="8" t="s">
        <v>135</v>
      </c>
      <c r="B74" s="8" t="s">
        <v>19</v>
      </c>
      <c r="C74" s="20">
        <v>89</v>
      </c>
      <c r="D74" s="9">
        <v>1834</v>
      </c>
      <c r="E74" s="10">
        <v>9.0000000000000011E-3</v>
      </c>
    </row>
    <row r="75" spans="1:5" outlineLevel="1" x14ac:dyDescent="0.25">
      <c r="A75" s="8"/>
      <c r="B75" s="28" t="s">
        <v>235</v>
      </c>
      <c r="C75" s="20"/>
      <c r="D75" s="9">
        <f>SUBTOTAL(9,D71:D74)</f>
        <v>16993.300000000003</v>
      </c>
      <c r="E75" s="10"/>
    </row>
    <row r="76" spans="1:5" outlineLevel="2" x14ac:dyDescent="0.25">
      <c r="A76" s="8" t="s">
        <v>56</v>
      </c>
      <c r="B76" s="8" t="s">
        <v>57</v>
      </c>
      <c r="C76" s="20">
        <v>36</v>
      </c>
      <c r="D76" s="9">
        <v>3754.2</v>
      </c>
      <c r="E76" s="10">
        <v>0.47100000000000003</v>
      </c>
    </row>
    <row r="77" spans="1:5" outlineLevel="1" x14ac:dyDescent="0.25">
      <c r="A77" s="8"/>
      <c r="B77" s="28" t="s">
        <v>236</v>
      </c>
      <c r="C77" s="20"/>
      <c r="D77" s="9">
        <f>SUBTOTAL(9,D76:D76)</f>
        <v>3754.2</v>
      </c>
      <c r="E77" s="10"/>
    </row>
    <row r="78" spans="1:5" outlineLevel="2" x14ac:dyDescent="0.25">
      <c r="A78" s="8" t="s">
        <v>127</v>
      </c>
      <c r="B78" s="8" t="s">
        <v>128</v>
      </c>
      <c r="C78" s="20">
        <v>84</v>
      </c>
      <c r="D78" s="9">
        <v>1917.3</v>
      </c>
      <c r="E78" s="10">
        <v>-1E-3</v>
      </c>
    </row>
    <row r="79" spans="1:5" outlineLevel="1" x14ac:dyDescent="0.25">
      <c r="A79" s="8"/>
      <c r="B79" s="28" t="s">
        <v>237</v>
      </c>
      <c r="C79" s="20"/>
      <c r="D79" s="9">
        <f>SUBTOTAL(9,D78:D78)</f>
        <v>1917.3</v>
      </c>
      <c r="E79" s="10"/>
    </row>
    <row r="80" spans="1:5" outlineLevel="2" x14ac:dyDescent="0.25">
      <c r="A80" s="8" t="s">
        <v>64</v>
      </c>
      <c r="B80" s="8" t="s">
        <v>65</v>
      </c>
      <c r="C80" s="20">
        <v>40</v>
      </c>
      <c r="D80" s="9">
        <v>3438.4</v>
      </c>
      <c r="E80" s="10">
        <v>8.5000000000000006E-2</v>
      </c>
    </row>
    <row r="81" spans="1:5" outlineLevel="1" x14ac:dyDescent="0.25">
      <c r="A81" s="8"/>
      <c r="B81" s="28" t="s">
        <v>238</v>
      </c>
      <c r="C81" s="20"/>
      <c r="D81" s="9">
        <f>SUBTOTAL(9,D80:D80)</f>
        <v>3438.4</v>
      </c>
      <c r="E81" s="10"/>
    </row>
    <row r="82" spans="1:5" outlineLevel="2" x14ac:dyDescent="0.25">
      <c r="A82" s="8" t="s">
        <v>6</v>
      </c>
      <c r="B82" s="8" t="s">
        <v>6</v>
      </c>
      <c r="C82" s="20">
        <v>5</v>
      </c>
      <c r="D82" s="9">
        <v>13360.8</v>
      </c>
      <c r="E82" s="10">
        <v>3.4000000000000002E-2</v>
      </c>
    </row>
    <row r="83" spans="1:5" outlineLevel="1" x14ac:dyDescent="0.25">
      <c r="A83" s="8"/>
      <c r="B83" s="28" t="s">
        <v>239</v>
      </c>
      <c r="C83" s="20"/>
      <c r="D83" s="9">
        <f>SUBTOTAL(9,D82:D82)</f>
        <v>13360.8</v>
      </c>
      <c r="E83" s="10"/>
    </row>
    <row r="84" spans="1:5" outlineLevel="2" x14ac:dyDescent="0.25">
      <c r="A84" s="8" t="s">
        <v>7</v>
      </c>
      <c r="B84" s="8" t="s">
        <v>8</v>
      </c>
      <c r="C84" s="20">
        <v>6</v>
      </c>
      <c r="D84" s="9">
        <v>13339.5</v>
      </c>
      <c r="E84" s="10">
        <v>6.7000000000000004E-2</v>
      </c>
    </row>
    <row r="85" spans="1:5" outlineLevel="1" x14ac:dyDescent="0.25">
      <c r="A85" s="8"/>
      <c r="B85" s="28" t="s">
        <v>240</v>
      </c>
      <c r="C85" s="20"/>
      <c r="D85" s="9">
        <f>SUBTOTAL(9,D84:D84)</f>
        <v>13339.5</v>
      </c>
      <c r="E85" s="10"/>
    </row>
    <row r="86" spans="1:5" outlineLevel="2" x14ac:dyDescent="0.25">
      <c r="A86" s="8" t="s">
        <v>72</v>
      </c>
      <c r="B86" s="8" t="s">
        <v>73</v>
      </c>
      <c r="C86" s="20">
        <v>46</v>
      </c>
      <c r="D86" s="9">
        <v>3127.3</v>
      </c>
      <c r="E86" s="10">
        <v>9.8000000000000004E-2</v>
      </c>
    </row>
    <row r="87" spans="1:5" outlineLevel="2" x14ac:dyDescent="0.25">
      <c r="A87" s="8" t="s">
        <v>95</v>
      </c>
      <c r="B87" s="8" t="s">
        <v>73</v>
      </c>
      <c r="C87" s="20">
        <v>61</v>
      </c>
      <c r="D87" s="9">
        <v>2612.5</v>
      </c>
      <c r="E87" s="10">
        <v>4.8000000000000001E-2</v>
      </c>
    </row>
    <row r="88" spans="1:5" outlineLevel="1" x14ac:dyDescent="0.25">
      <c r="A88" s="8"/>
      <c r="B88" s="28" t="s">
        <v>241</v>
      </c>
      <c r="C88" s="20"/>
      <c r="D88" s="9">
        <f>SUBTOTAL(9,D86:D87)</f>
        <v>5739.8</v>
      </c>
      <c r="E88" s="10"/>
    </row>
    <row r="89" spans="1:5" outlineLevel="2" x14ac:dyDescent="0.25">
      <c r="A89" s="8" t="s">
        <v>112</v>
      </c>
      <c r="B89" s="8" t="s">
        <v>113</v>
      </c>
      <c r="C89" s="20">
        <v>74</v>
      </c>
      <c r="D89" s="9">
        <v>2101</v>
      </c>
      <c r="E89" s="10">
        <v>2.4E-2</v>
      </c>
    </row>
    <row r="90" spans="1:5" outlineLevel="1" x14ac:dyDescent="0.25">
      <c r="A90" s="8"/>
      <c r="B90" s="28" t="s">
        <v>242</v>
      </c>
      <c r="C90" s="20"/>
      <c r="D90" s="9">
        <f>SUBTOTAL(9,D89:D89)</f>
        <v>2101</v>
      </c>
      <c r="E90" s="10"/>
    </row>
    <row r="91" spans="1:5" outlineLevel="2" x14ac:dyDescent="0.25">
      <c r="A91" s="8" t="s">
        <v>44</v>
      </c>
      <c r="B91" s="8" t="s">
        <v>45</v>
      </c>
      <c r="C91" s="20">
        <v>29</v>
      </c>
      <c r="D91" s="9">
        <v>4289.2</v>
      </c>
      <c r="E91" s="10">
        <v>2.1000000000000001E-2</v>
      </c>
    </row>
    <row r="92" spans="1:5" outlineLevel="1" x14ac:dyDescent="0.25">
      <c r="A92" s="8"/>
      <c r="B92" s="28" t="s">
        <v>243</v>
      </c>
      <c r="C92" s="20"/>
      <c r="D92" s="9">
        <f>SUBTOTAL(9,D91:D91)</f>
        <v>4289.2</v>
      </c>
      <c r="E92" s="10"/>
    </row>
    <row r="93" spans="1:5" outlineLevel="2" x14ac:dyDescent="0.25">
      <c r="A93" s="8" t="s">
        <v>122</v>
      </c>
      <c r="B93" s="8" t="s">
        <v>123</v>
      </c>
      <c r="C93" s="20">
        <v>81</v>
      </c>
      <c r="D93" s="9">
        <v>1965.4</v>
      </c>
      <c r="E93" s="10">
        <v>-6.4000000000000001E-2</v>
      </c>
    </row>
    <row r="94" spans="1:5" outlineLevel="2" x14ac:dyDescent="0.25">
      <c r="A94" s="8" t="s">
        <v>141</v>
      </c>
      <c r="B94" s="8" t="s">
        <v>123</v>
      </c>
      <c r="C94" s="20">
        <v>94</v>
      </c>
      <c r="D94" s="9">
        <v>1732.5</v>
      </c>
      <c r="E94" s="10">
        <v>-1E-3</v>
      </c>
    </row>
    <row r="95" spans="1:5" outlineLevel="1" x14ac:dyDescent="0.25">
      <c r="A95" s="8"/>
      <c r="B95" s="28" t="s">
        <v>244</v>
      </c>
      <c r="C95" s="20"/>
      <c r="D95" s="9">
        <f>SUBTOTAL(9,D93:D94)</f>
        <v>3697.9</v>
      </c>
      <c r="E95" s="10"/>
    </row>
    <row r="96" spans="1:5" outlineLevel="2" x14ac:dyDescent="0.25">
      <c r="A96" s="8" t="s">
        <v>52</v>
      </c>
      <c r="B96" s="8" t="s">
        <v>53</v>
      </c>
      <c r="C96" s="20">
        <v>34</v>
      </c>
      <c r="D96" s="9">
        <v>3792.5</v>
      </c>
      <c r="E96" s="10">
        <v>0.29100000000000004</v>
      </c>
    </row>
    <row r="97" spans="1:5" outlineLevel="1" x14ac:dyDescent="0.25">
      <c r="A97" s="8"/>
      <c r="B97" s="28" t="s">
        <v>245</v>
      </c>
      <c r="C97" s="20"/>
      <c r="D97" s="9">
        <f>SUBTOTAL(9,D96:D96)</f>
        <v>3792.5</v>
      </c>
      <c r="E97" s="10"/>
    </row>
    <row r="98" spans="1:5" outlineLevel="2" x14ac:dyDescent="0.25">
      <c r="A98" s="8" t="s">
        <v>119</v>
      </c>
      <c r="B98" s="8" t="s">
        <v>120</v>
      </c>
      <c r="C98" s="20">
        <v>79</v>
      </c>
      <c r="D98" s="9">
        <v>2000.4</v>
      </c>
      <c r="E98" s="10">
        <v>0.156</v>
      </c>
    </row>
    <row r="99" spans="1:5" outlineLevel="1" x14ac:dyDescent="0.25">
      <c r="A99" s="8"/>
      <c r="B99" s="28" t="s">
        <v>246</v>
      </c>
      <c r="C99" s="20"/>
      <c r="D99" s="9">
        <f>SUBTOTAL(9,D98:D98)</f>
        <v>2000.4</v>
      </c>
      <c r="E99" s="10"/>
    </row>
    <row r="100" spans="1:5" outlineLevel="2" x14ac:dyDescent="0.25">
      <c r="A100" s="8" t="s">
        <v>58</v>
      </c>
      <c r="B100" s="8" t="s">
        <v>59</v>
      </c>
      <c r="C100" s="20">
        <v>37</v>
      </c>
      <c r="D100" s="9">
        <v>3660.3</v>
      </c>
      <c r="E100" s="10">
        <v>0.14300000000000002</v>
      </c>
    </row>
    <row r="101" spans="1:5" outlineLevel="1" x14ac:dyDescent="0.25">
      <c r="A101" s="8"/>
      <c r="B101" s="28" t="s">
        <v>247</v>
      </c>
      <c r="C101" s="20"/>
      <c r="D101" s="9">
        <f>SUBTOTAL(9,D100:D100)</f>
        <v>3660.3</v>
      </c>
      <c r="E101" s="10"/>
    </row>
    <row r="102" spans="1:5" outlineLevel="2" x14ac:dyDescent="0.25">
      <c r="A102" s="8" t="s">
        <v>109</v>
      </c>
      <c r="B102" s="8" t="s">
        <v>110</v>
      </c>
      <c r="C102" s="20">
        <v>72</v>
      </c>
      <c r="D102" s="9">
        <v>2191.8000000000002</v>
      </c>
      <c r="E102" s="10">
        <v>1.6E-2</v>
      </c>
    </row>
    <row r="103" spans="1:5" outlineLevel="1" x14ac:dyDescent="0.25">
      <c r="A103" s="8"/>
      <c r="B103" s="28" t="s">
        <v>248</v>
      </c>
      <c r="C103" s="20"/>
      <c r="D103" s="9">
        <f>SUBTOTAL(9,D102:D102)</f>
        <v>2191.8000000000002</v>
      </c>
      <c r="E103" s="10"/>
    </row>
    <row r="104" spans="1:5" outlineLevel="2" x14ac:dyDescent="0.25">
      <c r="A104" s="8" t="s">
        <v>133</v>
      </c>
      <c r="B104" s="8" t="s">
        <v>134</v>
      </c>
      <c r="C104" s="20">
        <v>88</v>
      </c>
      <c r="D104" s="9">
        <v>1867.7</v>
      </c>
      <c r="E104" s="10">
        <v>2.4E-2</v>
      </c>
    </row>
    <row r="105" spans="1:5" outlineLevel="1" x14ac:dyDescent="0.25">
      <c r="A105" s="8"/>
      <c r="B105" s="28" t="s">
        <v>249</v>
      </c>
      <c r="C105" s="20"/>
      <c r="D105" s="9">
        <f>SUBTOTAL(9,D104:D104)</f>
        <v>1867.7</v>
      </c>
      <c r="E105" s="10"/>
    </row>
    <row r="106" spans="1:5" outlineLevel="2" x14ac:dyDescent="0.25">
      <c r="A106" s="8" t="s">
        <v>98</v>
      </c>
      <c r="B106" s="8" t="s">
        <v>99</v>
      </c>
      <c r="C106" s="20">
        <v>64</v>
      </c>
      <c r="D106" s="9">
        <v>2437</v>
      </c>
      <c r="E106" s="10">
        <v>3.7000000000000005E-2</v>
      </c>
    </row>
    <row r="107" spans="1:5" outlineLevel="1" x14ac:dyDescent="0.25">
      <c r="A107" s="8"/>
      <c r="B107" s="28" t="s">
        <v>250</v>
      </c>
      <c r="C107" s="20"/>
      <c r="D107" s="9">
        <f>SUBTOTAL(9,D106:D106)</f>
        <v>2437</v>
      </c>
      <c r="E107" s="10"/>
    </row>
    <row r="108" spans="1:5" outlineLevel="2" x14ac:dyDescent="0.25">
      <c r="A108" s="8" t="s">
        <v>36</v>
      </c>
      <c r="B108" s="8" t="s">
        <v>37</v>
      </c>
      <c r="C108" s="20">
        <v>24</v>
      </c>
      <c r="D108" s="9">
        <v>5036.2</v>
      </c>
      <c r="E108" s="10">
        <v>0.13600000000000001</v>
      </c>
    </row>
    <row r="109" spans="1:5" outlineLevel="2" x14ac:dyDescent="0.25">
      <c r="A109" s="8" t="s">
        <v>86</v>
      </c>
      <c r="B109" s="8" t="s">
        <v>37</v>
      </c>
      <c r="C109" s="20">
        <v>55</v>
      </c>
      <c r="D109" s="9">
        <v>2714.6</v>
      </c>
      <c r="E109" s="10">
        <v>4.2000000000000003E-2</v>
      </c>
    </row>
    <row r="110" spans="1:5" outlineLevel="1" x14ac:dyDescent="0.25">
      <c r="A110" s="8"/>
      <c r="B110" s="28" t="s">
        <v>251</v>
      </c>
      <c r="C110" s="20"/>
      <c r="D110" s="9">
        <f>SUBTOTAL(9,D108:D109)</f>
        <v>7750.7999999999993</v>
      </c>
      <c r="E110" s="10"/>
    </row>
    <row r="111" spans="1:5" outlineLevel="2" x14ac:dyDescent="0.25">
      <c r="A111" s="8" t="s">
        <v>24</v>
      </c>
      <c r="B111" s="8" t="s">
        <v>25</v>
      </c>
      <c r="C111" s="20">
        <v>16</v>
      </c>
      <c r="D111" s="9">
        <v>6852.9</v>
      </c>
      <c r="E111" s="10">
        <v>6.9000000000000006E-2</v>
      </c>
    </row>
    <row r="112" spans="1:5" outlineLevel="2" x14ac:dyDescent="0.25">
      <c r="A112" s="8" t="s">
        <v>111</v>
      </c>
      <c r="B112" s="8" t="s">
        <v>25</v>
      </c>
      <c r="C112" s="20">
        <v>73</v>
      </c>
      <c r="D112" s="9">
        <v>2156.1999999999998</v>
      </c>
      <c r="E112" s="10">
        <v>8.8000000000000009E-2</v>
      </c>
    </row>
    <row r="113" spans="1:5" outlineLevel="2" x14ac:dyDescent="0.25">
      <c r="A113" s="8" t="s">
        <v>140</v>
      </c>
      <c r="B113" s="8" t="s">
        <v>25</v>
      </c>
      <c r="C113" s="20">
        <v>93</v>
      </c>
      <c r="D113" s="9">
        <v>1738.9</v>
      </c>
      <c r="E113" s="10">
        <v>8.8000000000000009E-2</v>
      </c>
    </row>
    <row r="114" spans="1:5" outlineLevel="1" x14ac:dyDescent="0.25">
      <c r="A114" s="8"/>
      <c r="B114" s="28" t="s">
        <v>252</v>
      </c>
      <c r="C114" s="20"/>
      <c r="D114" s="9">
        <f>SUBTOTAL(9,D111:D113)</f>
        <v>10747.999999999998</v>
      </c>
      <c r="E114" s="10"/>
    </row>
    <row r="115" spans="1:5" outlineLevel="2" x14ac:dyDescent="0.25">
      <c r="A115" s="8" t="s">
        <v>1</v>
      </c>
      <c r="B115" s="8" t="s">
        <v>1</v>
      </c>
      <c r="C115" s="20">
        <v>2</v>
      </c>
      <c r="D115" s="9">
        <v>21345.7</v>
      </c>
      <c r="E115" s="10">
        <v>7.6999999999999999E-2</v>
      </c>
    </row>
    <row r="116" spans="1:5" outlineLevel="1" x14ac:dyDescent="0.25">
      <c r="A116" s="8"/>
      <c r="B116" s="28" t="s">
        <v>253</v>
      </c>
      <c r="C116" s="20"/>
      <c r="D116" s="9">
        <f>SUBTOTAL(9,D115:D115)</f>
        <v>21345.7</v>
      </c>
      <c r="E116" s="10"/>
    </row>
    <row r="117" spans="1:5" outlineLevel="2" x14ac:dyDescent="0.25">
      <c r="A117" s="8" t="s">
        <v>93</v>
      </c>
      <c r="B117" s="8" t="s">
        <v>94</v>
      </c>
      <c r="C117" s="20">
        <v>60</v>
      </c>
      <c r="D117" s="9">
        <v>2620.1999999999998</v>
      </c>
      <c r="E117" s="10">
        <v>0.122</v>
      </c>
    </row>
    <row r="118" spans="1:5" outlineLevel="1" x14ac:dyDescent="0.25">
      <c r="A118" s="8"/>
      <c r="B118" s="28" t="s">
        <v>254</v>
      </c>
      <c r="C118" s="20"/>
      <c r="D118" s="9">
        <f>SUBTOTAL(9,D117:D117)</f>
        <v>2620.1999999999998</v>
      </c>
      <c r="E118" s="10"/>
    </row>
    <row r="119" spans="1:5" outlineLevel="2" x14ac:dyDescent="0.25">
      <c r="A119" s="8" t="s">
        <v>76</v>
      </c>
      <c r="B119" s="8" t="s">
        <v>77</v>
      </c>
      <c r="C119" s="20">
        <v>48</v>
      </c>
      <c r="D119" s="9">
        <v>2999.9</v>
      </c>
      <c r="E119" s="10">
        <v>5.5E-2</v>
      </c>
    </row>
    <row r="120" spans="1:5" outlineLevel="1" x14ac:dyDescent="0.25">
      <c r="A120" s="8"/>
      <c r="B120" s="28" t="s">
        <v>255</v>
      </c>
      <c r="C120" s="20"/>
      <c r="D120" s="9">
        <f>SUBTOTAL(9,D119:D119)</f>
        <v>2999.9</v>
      </c>
      <c r="E120" s="10"/>
    </row>
    <row r="121" spans="1:5" outlineLevel="2" x14ac:dyDescent="0.25">
      <c r="A121" s="8" t="s">
        <v>34</v>
      </c>
      <c r="B121" s="8" t="s">
        <v>35</v>
      </c>
      <c r="C121" s="20">
        <v>23</v>
      </c>
      <c r="D121" s="9">
        <v>5459.1</v>
      </c>
      <c r="E121" s="10">
        <v>5.0000000000000001E-3</v>
      </c>
    </row>
    <row r="122" spans="1:5" outlineLevel="2" x14ac:dyDescent="0.25">
      <c r="A122" s="8" t="s">
        <v>48</v>
      </c>
      <c r="B122" s="8" t="s">
        <v>35</v>
      </c>
      <c r="C122" s="20">
        <v>31</v>
      </c>
      <c r="D122" s="9">
        <v>4111.3</v>
      </c>
      <c r="E122" s="10">
        <v>-0.06</v>
      </c>
    </row>
    <row r="123" spans="1:5" outlineLevel="1" x14ac:dyDescent="0.25">
      <c r="A123" s="8"/>
      <c r="B123" s="28" t="s">
        <v>256</v>
      </c>
      <c r="C123" s="20"/>
      <c r="D123" s="9">
        <f>SUBTOTAL(9,D121:D122)</f>
        <v>9570.4000000000015</v>
      </c>
      <c r="E123" s="10"/>
    </row>
    <row r="124" spans="1:5" outlineLevel="2" x14ac:dyDescent="0.25">
      <c r="A124" s="8" t="s">
        <v>27</v>
      </c>
      <c r="B124" s="8" t="s">
        <v>28</v>
      </c>
      <c r="C124" s="20">
        <v>18</v>
      </c>
      <c r="D124" s="9">
        <v>6561.2</v>
      </c>
      <c r="E124" s="10">
        <v>0.248</v>
      </c>
    </row>
    <row r="125" spans="1:5" outlineLevel="1" x14ac:dyDescent="0.25">
      <c r="A125" s="8"/>
      <c r="B125" s="28" t="s">
        <v>257</v>
      </c>
      <c r="C125" s="20"/>
      <c r="D125" s="9">
        <f>SUBTOTAL(9,D124:D124)</f>
        <v>6561.2</v>
      </c>
      <c r="E125" s="10"/>
    </row>
    <row r="126" spans="1:5" outlineLevel="2" x14ac:dyDescent="0.25">
      <c r="A126" s="8" t="s">
        <v>2</v>
      </c>
      <c r="B126" s="8" t="s">
        <v>3</v>
      </c>
      <c r="C126" s="20">
        <v>3</v>
      </c>
      <c r="D126" s="9">
        <v>15822.6</v>
      </c>
      <c r="E126" s="10">
        <v>0.14599999999999999</v>
      </c>
    </row>
    <row r="127" spans="1:5" outlineLevel="2" x14ac:dyDescent="0.25">
      <c r="A127" s="8" t="s">
        <v>23</v>
      </c>
      <c r="B127" s="8" t="s">
        <v>3</v>
      </c>
      <c r="C127" s="20">
        <v>15</v>
      </c>
      <c r="D127" s="9">
        <v>7217</v>
      </c>
      <c r="E127" s="10">
        <v>0.14699999999999999</v>
      </c>
    </row>
    <row r="128" spans="1:5" outlineLevel="2" x14ac:dyDescent="0.25">
      <c r="A128" s="8" t="s">
        <v>26</v>
      </c>
      <c r="B128" s="8" t="s">
        <v>3</v>
      </c>
      <c r="C128" s="20">
        <v>17</v>
      </c>
      <c r="D128" s="9">
        <v>6564.3</v>
      </c>
      <c r="E128" s="10">
        <v>8.4000000000000005E-2</v>
      </c>
    </row>
    <row r="129" spans="1:5" outlineLevel="2" x14ac:dyDescent="0.25">
      <c r="A129" s="8" t="s">
        <v>107</v>
      </c>
      <c r="B129" s="8" t="s">
        <v>3</v>
      </c>
      <c r="C129" s="20">
        <v>70</v>
      </c>
      <c r="D129" s="9">
        <v>2218.6999999999998</v>
      </c>
      <c r="E129" s="10">
        <v>0.2</v>
      </c>
    </row>
    <row r="130" spans="1:5" outlineLevel="1" x14ac:dyDescent="0.25">
      <c r="A130" s="8"/>
      <c r="B130" s="28" t="s">
        <v>258</v>
      </c>
      <c r="C130" s="20"/>
      <c r="D130" s="9">
        <f>SUBTOTAL(9,D126:D129)</f>
        <v>31822.6</v>
      </c>
      <c r="E130" s="10"/>
    </row>
    <row r="131" spans="1:5" outlineLevel="2" x14ac:dyDescent="0.25">
      <c r="A131" s="8" t="s">
        <v>90</v>
      </c>
      <c r="B131" s="8" t="s">
        <v>91</v>
      </c>
      <c r="C131" s="20">
        <v>58</v>
      </c>
      <c r="D131" s="9">
        <v>2638.4</v>
      </c>
      <c r="E131" s="10">
        <v>0.24600000000000002</v>
      </c>
    </row>
    <row r="132" spans="1:5" outlineLevel="2" x14ac:dyDescent="0.25">
      <c r="A132" s="8" t="s">
        <v>126</v>
      </c>
      <c r="B132" s="8" t="s">
        <v>91</v>
      </c>
      <c r="C132" s="20">
        <v>83</v>
      </c>
      <c r="D132" s="9">
        <v>1929.9</v>
      </c>
      <c r="E132" s="10">
        <v>0.27699999999999997</v>
      </c>
    </row>
    <row r="133" spans="1:5" outlineLevel="1" x14ac:dyDescent="0.25">
      <c r="A133" s="8"/>
      <c r="B133" s="28" t="s">
        <v>259</v>
      </c>
      <c r="C133" s="20"/>
      <c r="D133" s="9">
        <f>SUBTOTAL(9,D131:D132)</f>
        <v>4568.3</v>
      </c>
      <c r="E133" s="10"/>
    </row>
    <row r="134" spans="1:5" outlineLevel="2" x14ac:dyDescent="0.25">
      <c r="A134" s="8" t="s">
        <v>13</v>
      </c>
      <c r="B134" s="8" t="s">
        <v>14</v>
      </c>
      <c r="C134" s="20">
        <v>9</v>
      </c>
      <c r="D134" s="9">
        <v>10296.6</v>
      </c>
      <c r="E134" s="10">
        <v>-1.6E-2</v>
      </c>
    </row>
    <row r="135" spans="1:5" outlineLevel="2" x14ac:dyDescent="0.25">
      <c r="A135" s="8" t="s">
        <v>17</v>
      </c>
      <c r="B135" s="8" t="s">
        <v>14</v>
      </c>
      <c r="C135" s="20">
        <v>11</v>
      </c>
      <c r="D135" s="9">
        <v>8820.1</v>
      </c>
      <c r="E135" s="10">
        <v>0.16500000000000001</v>
      </c>
    </row>
    <row r="136" spans="1:5" outlineLevel="2" x14ac:dyDescent="0.25">
      <c r="A136" s="8" t="s">
        <v>78</v>
      </c>
      <c r="B136" s="8" t="s">
        <v>14</v>
      </c>
      <c r="C136" s="20">
        <v>49</v>
      </c>
      <c r="D136" s="9">
        <v>2981.4</v>
      </c>
      <c r="E136" s="10">
        <v>-2.8999999999999998E-2</v>
      </c>
    </row>
    <row r="137" spans="1:5" outlineLevel="2" x14ac:dyDescent="0.25">
      <c r="A137" s="8" t="s">
        <v>96</v>
      </c>
      <c r="B137" s="8" t="s">
        <v>14</v>
      </c>
      <c r="C137" s="20">
        <v>62</v>
      </c>
      <c r="D137" s="9">
        <v>2536.3000000000002</v>
      </c>
      <c r="E137" s="10">
        <v>-2E-3</v>
      </c>
    </row>
    <row r="138" spans="1:5" outlineLevel="1" x14ac:dyDescent="0.25">
      <c r="A138" s="8"/>
      <c r="B138" s="28" t="s">
        <v>260</v>
      </c>
      <c r="C138" s="20"/>
      <c r="D138" s="9">
        <f>SUBTOTAL(9,D134:D137)</f>
        <v>24634.400000000001</v>
      </c>
      <c r="E138" s="10"/>
    </row>
    <row r="139" spans="1:5" outlineLevel="2" x14ac:dyDescent="0.25">
      <c r="A139" s="8" t="s">
        <v>20</v>
      </c>
      <c r="B139" s="8" t="s">
        <v>21</v>
      </c>
      <c r="C139" s="20">
        <v>13</v>
      </c>
      <c r="D139" s="9">
        <v>8023</v>
      </c>
      <c r="E139" s="10">
        <v>5.0000000000000001E-3</v>
      </c>
    </row>
    <row r="140" spans="1:5" outlineLevel="2" x14ac:dyDescent="0.25">
      <c r="A140" s="8" t="s">
        <v>130</v>
      </c>
      <c r="B140" s="8" t="s">
        <v>21</v>
      </c>
      <c r="C140" s="20">
        <v>86</v>
      </c>
      <c r="D140" s="9">
        <v>1876</v>
      </c>
      <c r="E140" s="10">
        <v>8.8000000000000009E-2</v>
      </c>
    </row>
    <row r="141" spans="1:5" outlineLevel="1" x14ac:dyDescent="0.25">
      <c r="A141" s="8"/>
      <c r="B141" s="28" t="s">
        <v>261</v>
      </c>
      <c r="C141" s="20"/>
      <c r="D141" s="9">
        <f>SUBTOTAL(9,D139:D140)</f>
        <v>9899</v>
      </c>
      <c r="E141" s="10"/>
    </row>
    <row r="142" spans="1:5" outlineLevel="2" x14ac:dyDescent="0.25">
      <c r="A142" s="8" t="s">
        <v>4</v>
      </c>
      <c r="B142" s="8" t="s">
        <v>5</v>
      </c>
      <c r="C142" s="20">
        <v>4</v>
      </c>
      <c r="D142" s="9">
        <v>15461</v>
      </c>
      <c r="E142" s="10">
        <v>2.3E-2</v>
      </c>
    </row>
    <row r="143" spans="1:5" outlineLevel="1" x14ac:dyDescent="0.25">
      <c r="A143" s="8"/>
      <c r="B143" s="28" t="s">
        <v>262</v>
      </c>
      <c r="C143" s="20"/>
      <c r="D143" s="9">
        <f>SUBTOTAL(9,D142:D142)</f>
        <v>15461</v>
      </c>
      <c r="E143" s="10"/>
    </row>
    <row r="144" spans="1:5" outlineLevel="2" x14ac:dyDescent="0.25">
      <c r="A144" s="8" t="s">
        <v>131</v>
      </c>
      <c r="B144" s="8" t="s">
        <v>132</v>
      </c>
      <c r="C144" s="20">
        <v>87</v>
      </c>
      <c r="D144" s="9">
        <v>1874</v>
      </c>
      <c r="E144" s="10">
        <v>0.18600000000000003</v>
      </c>
    </row>
    <row r="145" spans="1:5" outlineLevel="1" x14ac:dyDescent="0.25">
      <c r="A145" s="8"/>
      <c r="B145" s="28" t="s">
        <v>263</v>
      </c>
      <c r="C145" s="20"/>
      <c r="D145" s="9">
        <f>SUBTOTAL(9,D144:D144)</f>
        <v>1874</v>
      </c>
      <c r="E145" s="10"/>
    </row>
    <row r="146" spans="1:5" outlineLevel="2" x14ac:dyDescent="0.25">
      <c r="A146" s="8" t="s">
        <v>11</v>
      </c>
      <c r="B146" s="8" t="s">
        <v>12</v>
      </c>
      <c r="C146" s="20">
        <v>8</v>
      </c>
      <c r="D146" s="9">
        <v>11618</v>
      </c>
      <c r="E146" s="10">
        <v>8.900000000000001E-2</v>
      </c>
    </row>
    <row r="147" spans="1:5" outlineLevel="2" x14ac:dyDescent="0.25">
      <c r="A147" s="8" t="s">
        <v>32</v>
      </c>
      <c r="B147" s="8" t="s">
        <v>12</v>
      </c>
      <c r="C147" s="20">
        <v>21</v>
      </c>
      <c r="D147" s="9">
        <v>6298</v>
      </c>
      <c r="E147" s="10">
        <v>5.9000000000000004E-2</v>
      </c>
    </row>
    <row r="148" spans="1:5" outlineLevel="2" x14ac:dyDescent="0.25">
      <c r="A148" s="8" t="s">
        <v>33</v>
      </c>
      <c r="B148" s="8" t="s">
        <v>12</v>
      </c>
      <c r="C148" s="20">
        <v>22</v>
      </c>
      <c r="D148" s="9">
        <v>5987</v>
      </c>
      <c r="E148" s="10">
        <v>4.4999999999999998E-2</v>
      </c>
    </row>
    <row r="149" spans="1:5" outlineLevel="2" x14ac:dyDescent="0.25">
      <c r="A149" s="8" t="s">
        <v>39</v>
      </c>
      <c r="B149" s="8" t="s">
        <v>12</v>
      </c>
      <c r="C149" s="20">
        <v>26</v>
      </c>
      <c r="D149" s="9">
        <v>5017</v>
      </c>
      <c r="E149" s="10">
        <v>1.2E-2</v>
      </c>
    </row>
    <row r="150" spans="1:5" outlineLevel="2" x14ac:dyDescent="0.25">
      <c r="A150" s="8" t="s">
        <v>49</v>
      </c>
      <c r="B150" s="8" t="s">
        <v>12</v>
      </c>
      <c r="C150" s="20">
        <v>32</v>
      </c>
      <c r="D150" s="9">
        <v>4067</v>
      </c>
      <c r="E150" s="10">
        <v>7.400000000000001E-2</v>
      </c>
    </row>
    <row r="151" spans="1:5" outlineLevel="2" x14ac:dyDescent="0.25">
      <c r="A151" s="8" t="s">
        <v>68</v>
      </c>
      <c r="B151" s="8" t="s">
        <v>12</v>
      </c>
      <c r="C151" s="20">
        <v>43</v>
      </c>
      <c r="D151" s="9">
        <v>3210</v>
      </c>
      <c r="E151" s="10">
        <v>3.7000000000000005E-2</v>
      </c>
    </row>
    <row r="152" spans="1:5" outlineLevel="2" x14ac:dyDescent="0.25">
      <c r="A152" s="8" t="s">
        <v>118</v>
      </c>
      <c r="B152" s="8" t="s">
        <v>12</v>
      </c>
      <c r="C152" s="20">
        <v>78</v>
      </c>
      <c r="D152" s="9">
        <v>2004</v>
      </c>
      <c r="E152" s="10">
        <v>5.5E-2</v>
      </c>
    </row>
    <row r="153" spans="1:5" outlineLevel="2" x14ac:dyDescent="0.25">
      <c r="A153" s="8" t="s">
        <v>139</v>
      </c>
      <c r="B153" s="8" t="s">
        <v>12</v>
      </c>
      <c r="C153" s="20">
        <v>92</v>
      </c>
      <c r="D153" s="9">
        <v>1741</v>
      </c>
      <c r="E153" s="10">
        <v>6.3E-2</v>
      </c>
    </row>
    <row r="154" spans="1:5" outlineLevel="1" x14ac:dyDescent="0.25">
      <c r="A154" s="8"/>
      <c r="B154" s="28" t="s">
        <v>264</v>
      </c>
      <c r="C154" s="20"/>
      <c r="D154" s="9">
        <f>SUBTOTAL(9,D146:D153)</f>
        <v>39942</v>
      </c>
      <c r="E154" s="10"/>
    </row>
    <row r="155" spans="1:5" outlineLevel="2" x14ac:dyDescent="0.25">
      <c r="A155" s="8" t="s">
        <v>50</v>
      </c>
      <c r="B155" s="8" t="s">
        <v>51</v>
      </c>
      <c r="C155" s="20">
        <v>33</v>
      </c>
      <c r="D155" s="9">
        <v>3923.1</v>
      </c>
      <c r="E155" s="10">
        <v>6.5000000000000002E-2</v>
      </c>
    </row>
    <row r="156" spans="1:5" outlineLevel="2" x14ac:dyDescent="0.25">
      <c r="A156" s="8" t="s">
        <v>117</v>
      </c>
      <c r="B156" s="8" t="s">
        <v>51</v>
      </c>
      <c r="C156" s="20">
        <v>77</v>
      </c>
      <c r="D156" s="9">
        <v>2007.9000000000003</v>
      </c>
      <c r="E156" s="10">
        <v>0.1</v>
      </c>
    </row>
    <row r="157" spans="1:5" outlineLevel="1" x14ac:dyDescent="0.25">
      <c r="A157" s="11"/>
      <c r="B157" s="29" t="s">
        <v>265</v>
      </c>
      <c r="C157" s="21"/>
      <c r="D157" s="12">
        <f>SUBTOTAL(9,D155:D156)</f>
        <v>5931</v>
      </c>
      <c r="E157" s="13"/>
    </row>
    <row r="158" spans="1:5" outlineLevel="2" x14ac:dyDescent="0.25">
      <c r="A158" s="11" t="s">
        <v>146</v>
      </c>
      <c r="B158" s="11" t="s">
        <v>147</v>
      </c>
      <c r="C158" s="21">
        <v>98</v>
      </c>
      <c r="D158" s="12">
        <v>1686.5</v>
      </c>
      <c r="E158" s="13">
        <v>7.0999999999999994E-2</v>
      </c>
    </row>
    <row r="159" spans="1:5" outlineLevel="1" x14ac:dyDescent="0.25">
      <c r="A159" s="30"/>
      <c r="B159" s="34" t="s">
        <v>266</v>
      </c>
      <c r="C159" s="31"/>
      <c r="D159" s="32">
        <f>SUBTOTAL(9,D158:D158)</f>
        <v>1686.5</v>
      </c>
      <c r="E159" s="33"/>
    </row>
    <row r="160" spans="1:5" x14ac:dyDescent="0.25">
      <c r="A160" s="30"/>
      <c r="B160" s="34" t="s">
        <v>267</v>
      </c>
      <c r="C160" s="31"/>
      <c r="D160" s="32">
        <f>SUBTOTAL(9,D7:D158)</f>
        <v>448053.00000000006</v>
      </c>
      <c r="E160" s="33"/>
    </row>
    <row r="161" spans="1:5" x14ac:dyDescent="0.25">
      <c r="A161" s="1"/>
      <c r="E161" s="2"/>
    </row>
  </sheetData>
  <sortState ref="A7:E106">
    <sortCondition ref="B7:B106"/>
  </sortState>
  <hyperlinks>
    <hyperlink ref="A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workbookViewId="0">
      <selection activeCell="L11" sqref="L11"/>
    </sheetView>
  </sheetViews>
  <sheetFormatPr defaultColWidth="11.42578125" defaultRowHeight="15" x14ac:dyDescent="0.25"/>
  <cols>
    <col min="1" max="1" width="24" customWidth="1"/>
    <col min="2" max="2" width="13.85546875" customWidth="1"/>
    <col min="3" max="3" width="11.42578125" style="17"/>
    <col min="6" max="8" width="1.42578125" customWidth="1"/>
    <col min="11" max="11" width="1.5703125" customWidth="1"/>
  </cols>
  <sheetData>
    <row r="1" spans="1:14" ht="18.75" x14ac:dyDescent="0.3">
      <c r="A1" s="3" t="s">
        <v>156</v>
      </c>
    </row>
    <row r="2" spans="1:14" ht="18.75" x14ac:dyDescent="0.3">
      <c r="A2" s="3"/>
    </row>
    <row r="3" spans="1:14" x14ac:dyDescent="0.25">
      <c r="A3" s="15" t="s">
        <v>157</v>
      </c>
    </row>
    <row r="4" spans="1:14" x14ac:dyDescent="0.25">
      <c r="A4" s="14" t="s">
        <v>155</v>
      </c>
    </row>
    <row r="6" spans="1:14" ht="30" x14ac:dyDescent="0.25">
      <c r="A6" s="4" t="s">
        <v>150</v>
      </c>
      <c r="B6" s="4" t="s">
        <v>151</v>
      </c>
      <c r="C6" s="18" t="s">
        <v>152</v>
      </c>
      <c r="D6" s="16" t="s">
        <v>153</v>
      </c>
      <c r="E6" s="16" t="s">
        <v>154</v>
      </c>
      <c r="I6" s="22" t="s">
        <v>158</v>
      </c>
      <c r="J6" s="4" t="s">
        <v>151</v>
      </c>
      <c r="L6" s="22" t="s">
        <v>159</v>
      </c>
      <c r="M6" s="4" t="s">
        <v>151</v>
      </c>
      <c r="N6" s="16" t="s">
        <v>153</v>
      </c>
    </row>
    <row r="7" spans="1:14" x14ac:dyDescent="0.25">
      <c r="A7" s="5" t="s">
        <v>0</v>
      </c>
      <c r="B7" s="5" t="s">
        <v>0</v>
      </c>
      <c r="C7" s="19">
        <v>1</v>
      </c>
      <c r="D7" s="6">
        <v>23770.2</v>
      </c>
      <c r="E7" s="7">
        <v>6.5000000000000002E-2</v>
      </c>
      <c r="I7" s="5">
        <f>DAVERAGE(A6:E106,D6,J6:J7)</f>
        <v>2621.9500000000003</v>
      </c>
      <c r="J7" s="8" t="s">
        <v>61</v>
      </c>
      <c r="L7" s="5">
        <f>DCOUNT(A6:E106,D6,M6:N7)</f>
        <v>5</v>
      </c>
      <c r="M7" s="8" t="s">
        <v>12</v>
      </c>
      <c r="N7" s="9" t="s">
        <v>268</v>
      </c>
    </row>
    <row r="8" spans="1:14" x14ac:dyDescent="0.25">
      <c r="A8" s="8" t="s">
        <v>1</v>
      </c>
      <c r="B8" s="8" t="s">
        <v>1</v>
      </c>
      <c r="C8" s="20">
        <v>2</v>
      </c>
      <c r="D8" s="9">
        <v>21345.7</v>
      </c>
      <c r="E8" s="10">
        <v>7.6999999999999999E-2</v>
      </c>
    </row>
    <row r="9" spans="1:14" x14ac:dyDescent="0.25">
      <c r="A9" s="8" t="s">
        <v>2</v>
      </c>
      <c r="B9" s="8" t="s">
        <v>3</v>
      </c>
      <c r="C9" s="20">
        <v>3</v>
      </c>
      <c r="D9" s="9">
        <v>15822.6</v>
      </c>
      <c r="E9" s="10">
        <v>0.14599999999999999</v>
      </c>
    </row>
    <row r="10" spans="1:14" x14ac:dyDescent="0.25">
      <c r="A10" s="8" t="s">
        <v>4</v>
      </c>
      <c r="B10" s="8" t="s">
        <v>5</v>
      </c>
      <c r="C10" s="20">
        <v>4</v>
      </c>
      <c r="D10" s="9">
        <v>15461</v>
      </c>
      <c r="E10" s="10">
        <v>2.3E-2</v>
      </c>
      <c r="I10" s="22" t="s">
        <v>150</v>
      </c>
      <c r="J10" s="4" t="s">
        <v>151</v>
      </c>
      <c r="L10" s="22" t="s">
        <v>150</v>
      </c>
      <c r="M10" s="4" t="s">
        <v>151</v>
      </c>
    </row>
    <row r="11" spans="1:14" x14ac:dyDescent="0.25">
      <c r="A11" s="8" t="s">
        <v>6</v>
      </c>
      <c r="B11" s="8" t="s">
        <v>6</v>
      </c>
      <c r="C11" s="20">
        <v>5</v>
      </c>
      <c r="D11" s="9">
        <v>13360.8</v>
      </c>
      <c r="E11" s="10">
        <v>3.4000000000000002E-2</v>
      </c>
      <c r="I11" s="5">
        <f>DMIN(A6:E106,D6,J10:J11)</f>
        <v>1634.7</v>
      </c>
      <c r="J11" s="8" t="s">
        <v>10</v>
      </c>
      <c r="L11" s="5">
        <f>DMAX(A6:E106,D6,M10:M11)</f>
        <v>15822.6</v>
      </c>
      <c r="M11" s="8" t="s">
        <v>3</v>
      </c>
    </row>
    <row r="12" spans="1:14" x14ac:dyDescent="0.25">
      <c r="A12" s="8" t="s">
        <v>7</v>
      </c>
      <c r="B12" s="8" t="s">
        <v>8</v>
      </c>
      <c r="C12" s="20">
        <v>6</v>
      </c>
      <c r="D12" s="9">
        <v>13339.5</v>
      </c>
      <c r="E12" s="10">
        <v>6.7000000000000004E-2</v>
      </c>
    </row>
    <row r="13" spans="1:14" x14ac:dyDescent="0.25">
      <c r="A13" s="8" t="s">
        <v>9</v>
      </c>
      <c r="B13" s="8" t="s">
        <v>10</v>
      </c>
      <c r="C13" s="20">
        <v>7</v>
      </c>
      <c r="D13" s="9">
        <v>12100.4</v>
      </c>
      <c r="E13" s="10">
        <v>9.6000000000000002E-2</v>
      </c>
    </row>
    <row r="14" spans="1:14" x14ac:dyDescent="0.25">
      <c r="A14" s="8" t="s">
        <v>11</v>
      </c>
      <c r="B14" s="8" t="s">
        <v>12</v>
      </c>
      <c r="C14" s="20">
        <v>8</v>
      </c>
      <c r="D14" s="9">
        <v>11618</v>
      </c>
      <c r="E14" s="10">
        <v>8.900000000000001E-2</v>
      </c>
    </row>
    <row r="15" spans="1:14" x14ac:dyDescent="0.25">
      <c r="A15" s="8" t="s">
        <v>13</v>
      </c>
      <c r="B15" s="8" t="s">
        <v>14</v>
      </c>
      <c r="C15" s="20">
        <v>9</v>
      </c>
      <c r="D15" s="9">
        <v>10296.6</v>
      </c>
      <c r="E15" s="10">
        <v>-1.6E-2</v>
      </c>
    </row>
    <row r="16" spans="1:14" x14ac:dyDescent="0.25">
      <c r="A16" s="8" t="s">
        <v>15</v>
      </c>
      <c r="B16" s="8" t="s">
        <v>16</v>
      </c>
      <c r="C16" s="20">
        <v>10</v>
      </c>
      <c r="D16" s="9">
        <v>9780.7999999999993</v>
      </c>
      <c r="E16" s="10">
        <v>3.3000000000000002E-2</v>
      </c>
    </row>
    <row r="17" spans="1:5" x14ac:dyDescent="0.25">
      <c r="A17" s="8" t="s">
        <v>17</v>
      </c>
      <c r="B17" s="8" t="s">
        <v>14</v>
      </c>
      <c r="C17" s="20">
        <v>11</v>
      </c>
      <c r="D17" s="9">
        <v>8820.1</v>
      </c>
      <c r="E17" s="10">
        <v>0.16500000000000001</v>
      </c>
    </row>
    <row r="18" spans="1:5" x14ac:dyDescent="0.25">
      <c r="A18" s="8" t="s">
        <v>18</v>
      </c>
      <c r="B18" s="8" t="s">
        <v>19</v>
      </c>
      <c r="C18" s="20">
        <v>12</v>
      </c>
      <c r="D18" s="9">
        <v>8670.7000000000007</v>
      </c>
      <c r="E18" s="10">
        <v>0.13900000000000001</v>
      </c>
    </row>
    <row r="19" spans="1:5" x14ac:dyDescent="0.25">
      <c r="A19" s="8" t="s">
        <v>20</v>
      </c>
      <c r="B19" s="8" t="s">
        <v>21</v>
      </c>
      <c r="C19" s="20">
        <v>13</v>
      </c>
      <c r="D19" s="9">
        <v>8023</v>
      </c>
      <c r="E19" s="10">
        <v>5.0000000000000001E-3</v>
      </c>
    </row>
    <row r="20" spans="1:5" x14ac:dyDescent="0.25">
      <c r="A20" s="8" t="s">
        <v>22</v>
      </c>
      <c r="B20" s="8" t="s">
        <v>10</v>
      </c>
      <c r="C20" s="20">
        <v>14</v>
      </c>
      <c r="D20" s="9">
        <v>7879.6</v>
      </c>
      <c r="E20" s="10">
        <v>1.2E-2</v>
      </c>
    </row>
    <row r="21" spans="1:5" x14ac:dyDescent="0.25">
      <c r="A21" s="8" t="s">
        <v>23</v>
      </c>
      <c r="B21" s="8" t="s">
        <v>3</v>
      </c>
      <c r="C21" s="20">
        <v>15</v>
      </c>
      <c r="D21" s="9">
        <v>7217</v>
      </c>
      <c r="E21" s="10">
        <v>0.14699999999999999</v>
      </c>
    </row>
    <row r="22" spans="1:5" x14ac:dyDescent="0.25">
      <c r="A22" s="8" t="s">
        <v>24</v>
      </c>
      <c r="B22" s="8" t="s">
        <v>25</v>
      </c>
      <c r="C22" s="20">
        <v>16</v>
      </c>
      <c r="D22" s="9">
        <v>6852.9</v>
      </c>
      <c r="E22" s="10">
        <v>6.9000000000000006E-2</v>
      </c>
    </row>
    <row r="23" spans="1:5" x14ac:dyDescent="0.25">
      <c r="A23" s="8" t="s">
        <v>26</v>
      </c>
      <c r="B23" s="8" t="s">
        <v>3</v>
      </c>
      <c r="C23" s="20">
        <v>17</v>
      </c>
      <c r="D23" s="9">
        <v>6564.3</v>
      </c>
      <c r="E23" s="10">
        <v>8.4000000000000005E-2</v>
      </c>
    </row>
    <row r="24" spans="1:5" x14ac:dyDescent="0.25">
      <c r="A24" s="8" t="s">
        <v>27</v>
      </c>
      <c r="B24" s="8" t="s">
        <v>28</v>
      </c>
      <c r="C24" s="20">
        <v>18</v>
      </c>
      <c r="D24" s="9">
        <v>6561.2</v>
      </c>
      <c r="E24" s="10">
        <v>0.248</v>
      </c>
    </row>
    <row r="25" spans="1:5" x14ac:dyDescent="0.25">
      <c r="A25" s="8" t="s">
        <v>29</v>
      </c>
      <c r="B25" s="8" t="s">
        <v>30</v>
      </c>
      <c r="C25" s="20">
        <v>19</v>
      </c>
      <c r="D25" s="9">
        <v>6547.7</v>
      </c>
      <c r="E25" s="10">
        <v>5.0999999999999997E-2</v>
      </c>
    </row>
    <row r="26" spans="1:5" x14ac:dyDescent="0.25">
      <c r="A26" s="8" t="s">
        <v>31</v>
      </c>
      <c r="B26" s="8" t="s">
        <v>10</v>
      </c>
      <c r="C26" s="20">
        <v>20</v>
      </c>
      <c r="D26" s="9">
        <v>6539.7</v>
      </c>
      <c r="E26" s="10">
        <v>-2.2000000000000002E-2</v>
      </c>
    </row>
    <row r="27" spans="1:5" x14ac:dyDescent="0.25">
      <c r="A27" s="8" t="s">
        <v>32</v>
      </c>
      <c r="B27" s="8" t="s">
        <v>12</v>
      </c>
      <c r="C27" s="20">
        <v>21</v>
      </c>
      <c r="D27" s="9">
        <v>6298</v>
      </c>
      <c r="E27" s="10">
        <v>5.9000000000000004E-2</v>
      </c>
    </row>
    <row r="28" spans="1:5" x14ac:dyDescent="0.25">
      <c r="A28" s="8" t="s">
        <v>33</v>
      </c>
      <c r="B28" s="8" t="s">
        <v>12</v>
      </c>
      <c r="C28" s="20">
        <v>22</v>
      </c>
      <c r="D28" s="9">
        <v>5987</v>
      </c>
      <c r="E28" s="10">
        <v>4.4999999999999998E-2</v>
      </c>
    </row>
    <row r="29" spans="1:5" x14ac:dyDescent="0.25">
      <c r="A29" s="8" t="s">
        <v>34</v>
      </c>
      <c r="B29" s="8" t="s">
        <v>35</v>
      </c>
      <c r="C29" s="20">
        <v>23</v>
      </c>
      <c r="D29" s="9">
        <v>5459.1</v>
      </c>
      <c r="E29" s="10">
        <v>5.0000000000000001E-3</v>
      </c>
    </row>
    <row r="30" spans="1:5" x14ac:dyDescent="0.25">
      <c r="A30" s="8" t="s">
        <v>36</v>
      </c>
      <c r="B30" s="8" t="s">
        <v>37</v>
      </c>
      <c r="C30" s="20">
        <v>24</v>
      </c>
      <c r="D30" s="9">
        <v>5036.2</v>
      </c>
      <c r="E30" s="10">
        <v>0.13600000000000001</v>
      </c>
    </row>
    <row r="31" spans="1:5" x14ac:dyDescent="0.25">
      <c r="A31" s="8" t="s">
        <v>38</v>
      </c>
      <c r="B31" s="8" t="s">
        <v>10</v>
      </c>
      <c r="C31" s="20">
        <v>25</v>
      </c>
      <c r="D31" s="9">
        <v>5035.3999999999996</v>
      </c>
      <c r="E31" s="10">
        <v>-3.2000000000000001E-2</v>
      </c>
    </row>
    <row r="32" spans="1:5" x14ac:dyDescent="0.25">
      <c r="A32" s="8" t="s">
        <v>39</v>
      </c>
      <c r="B32" s="8" t="s">
        <v>12</v>
      </c>
      <c r="C32" s="20">
        <v>26</v>
      </c>
      <c r="D32" s="9">
        <v>5017</v>
      </c>
      <c r="E32" s="10">
        <v>1.2E-2</v>
      </c>
    </row>
    <row r="33" spans="1:5" x14ac:dyDescent="0.25">
      <c r="A33" s="8" t="s">
        <v>40</v>
      </c>
      <c r="B33" s="8" t="s">
        <v>41</v>
      </c>
      <c r="C33" s="20">
        <v>27</v>
      </c>
      <c r="D33" s="9">
        <v>4821.6000000000004</v>
      </c>
      <c r="E33" s="10">
        <v>0.122</v>
      </c>
    </row>
    <row r="34" spans="1:5" x14ac:dyDescent="0.25">
      <c r="A34" s="8" t="s">
        <v>42</v>
      </c>
      <c r="B34" s="8" t="s">
        <v>43</v>
      </c>
      <c r="C34" s="20">
        <v>28</v>
      </c>
      <c r="D34" s="9">
        <v>4328.7</v>
      </c>
      <c r="E34" s="10">
        <v>8.8000000000000009E-2</v>
      </c>
    </row>
    <row r="35" spans="1:5" x14ac:dyDescent="0.25">
      <c r="A35" s="8" t="s">
        <v>44</v>
      </c>
      <c r="B35" s="8" t="s">
        <v>45</v>
      </c>
      <c r="C35" s="20">
        <v>29</v>
      </c>
      <c r="D35" s="9">
        <v>4289.2</v>
      </c>
      <c r="E35" s="10">
        <v>2.1000000000000001E-2</v>
      </c>
    </row>
    <row r="36" spans="1:5" x14ac:dyDescent="0.25">
      <c r="A36" s="8" t="s">
        <v>46</v>
      </c>
      <c r="B36" s="8" t="s">
        <v>47</v>
      </c>
      <c r="C36" s="20">
        <v>30</v>
      </c>
      <c r="D36" s="9">
        <v>4126.3</v>
      </c>
      <c r="E36" s="10">
        <v>-4.0000000000000001E-3</v>
      </c>
    </row>
    <row r="37" spans="1:5" x14ac:dyDescent="0.25">
      <c r="A37" s="8" t="s">
        <v>48</v>
      </c>
      <c r="B37" s="8" t="s">
        <v>35</v>
      </c>
      <c r="C37" s="20">
        <v>31</v>
      </c>
      <c r="D37" s="9">
        <v>4111.3</v>
      </c>
      <c r="E37" s="10">
        <v>-0.06</v>
      </c>
    </row>
    <row r="38" spans="1:5" x14ac:dyDescent="0.25">
      <c r="A38" s="8" t="s">
        <v>49</v>
      </c>
      <c r="B38" s="8" t="s">
        <v>12</v>
      </c>
      <c r="C38" s="20">
        <v>32</v>
      </c>
      <c r="D38" s="9">
        <v>4067</v>
      </c>
      <c r="E38" s="10">
        <v>7.400000000000001E-2</v>
      </c>
    </row>
    <row r="39" spans="1:5" x14ac:dyDescent="0.25">
      <c r="A39" s="8" t="s">
        <v>50</v>
      </c>
      <c r="B39" s="8" t="s">
        <v>51</v>
      </c>
      <c r="C39" s="20">
        <v>33</v>
      </c>
      <c r="D39" s="9">
        <v>3923.1</v>
      </c>
      <c r="E39" s="10">
        <v>6.5000000000000002E-2</v>
      </c>
    </row>
    <row r="40" spans="1:5" x14ac:dyDescent="0.25">
      <c r="A40" s="8" t="s">
        <v>52</v>
      </c>
      <c r="B40" s="8" t="s">
        <v>53</v>
      </c>
      <c r="C40" s="20">
        <v>34</v>
      </c>
      <c r="D40" s="9">
        <v>3792.5</v>
      </c>
      <c r="E40" s="10">
        <v>0.29100000000000004</v>
      </c>
    </row>
    <row r="41" spans="1:5" x14ac:dyDescent="0.25">
      <c r="A41" s="8" t="s">
        <v>54</v>
      </c>
      <c r="B41" s="8" t="s">
        <v>55</v>
      </c>
      <c r="C41" s="20">
        <v>35</v>
      </c>
      <c r="D41" s="9">
        <v>3789.2</v>
      </c>
      <c r="E41" s="10">
        <v>5.2000000000000005E-2</v>
      </c>
    </row>
    <row r="42" spans="1:5" x14ac:dyDescent="0.25">
      <c r="A42" s="8" t="s">
        <v>56</v>
      </c>
      <c r="B42" s="8" t="s">
        <v>57</v>
      </c>
      <c r="C42" s="20">
        <v>36</v>
      </c>
      <c r="D42" s="9">
        <v>3754.2</v>
      </c>
      <c r="E42" s="10">
        <v>0.47100000000000003</v>
      </c>
    </row>
    <row r="43" spans="1:5" x14ac:dyDescent="0.25">
      <c r="A43" s="8" t="s">
        <v>58</v>
      </c>
      <c r="B43" s="8" t="s">
        <v>59</v>
      </c>
      <c r="C43" s="20">
        <v>37</v>
      </c>
      <c r="D43" s="9">
        <v>3660.3</v>
      </c>
      <c r="E43" s="10">
        <v>0.14300000000000002</v>
      </c>
    </row>
    <row r="44" spans="1:5" x14ac:dyDescent="0.25">
      <c r="A44" s="8" t="s">
        <v>60</v>
      </c>
      <c r="B44" s="8" t="s">
        <v>61</v>
      </c>
      <c r="C44" s="20">
        <v>38</v>
      </c>
      <c r="D44" s="9">
        <v>3535.2</v>
      </c>
      <c r="E44" s="10">
        <v>0.114</v>
      </c>
    </row>
    <row r="45" spans="1:5" x14ac:dyDescent="0.25">
      <c r="A45" s="8" t="s">
        <v>62</v>
      </c>
      <c r="B45" s="8" t="s">
        <v>63</v>
      </c>
      <c r="C45" s="20">
        <v>39</v>
      </c>
      <c r="D45" s="9">
        <v>3500</v>
      </c>
      <c r="E45" s="10">
        <v>7.6999999999999999E-2</v>
      </c>
    </row>
    <row r="46" spans="1:5" x14ac:dyDescent="0.25">
      <c r="A46" s="8" t="s">
        <v>64</v>
      </c>
      <c r="B46" s="8" t="s">
        <v>65</v>
      </c>
      <c r="C46" s="20">
        <v>40</v>
      </c>
      <c r="D46" s="9">
        <v>3438.4</v>
      </c>
      <c r="E46" s="10">
        <v>8.5000000000000006E-2</v>
      </c>
    </row>
    <row r="47" spans="1:5" x14ac:dyDescent="0.25">
      <c r="A47" s="8" t="s">
        <v>66</v>
      </c>
      <c r="B47" s="8" t="s">
        <v>10</v>
      </c>
      <c r="C47" s="20">
        <v>41</v>
      </c>
      <c r="D47" s="9">
        <v>3381.7</v>
      </c>
      <c r="E47" s="10">
        <v>0.10400000000000001</v>
      </c>
    </row>
    <row r="48" spans="1:5" x14ac:dyDescent="0.25">
      <c r="A48" s="8" t="s">
        <v>67</v>
      </c>
      <c r="B48" s="8" t="s">
        <v>19</v>
      </c>
      <c r="C48" s="20">
        <v>42</v>
      </c>
      <c r="D48" s="9">
        <v>3323.7</v>
      </c>
      <c r="E48" s="10">
        <v>-3.0000000000000001E-3</v>
      </c>
    </row>
    <row r="49" spans="1:5" x14ac:dyDescent="0.25">
      <c r="A49" s="8" t="s">
        <v>68</v>
      </c>
      <c r="B49" s="8" t="s">
        <v>12</v>
      </c>
      <c r="C49" s="20">
        <v>43</v>
      </c>
      <c r="D49" s="9">
        <v>3210</v>
      </c>
      <c r="E49" s="10">
        <v>3.7000000000000005E-2</v>
      </c>
    </row>
    <row r="50" spans="1:5" x14ac:dyDescent="0.25">
      <c r="A50" s="8" t="s">
        <v>69</v>
      </c>
      <c r="B50" s="8" t="s">
        <v>70</v>
      </c>
      <c r="C50" s="20">
        <v>44</v>
      </c>
      <c r="D50" s="9">
        <v>3166.5</v>
      </c>
      <c r="E50" s="10">
        <v>3.3000000000000002E-2</v>
      </c>
    </row>
    <row r="51" spans="1:5" x14ac:dyDescent="0.25">
      <c r="A51" s="8" t="s">
        <v>71</v>
      </c>
      <c r="B51" s="8" t="s">
        <v>19</v>
      </c>
      <c r="C51" s="20">
        <v>45</v>
      </c>
      <c r="D51" s="9">
        <v>3164.9</v>
      </c>
      <c r="E51" s="10">
        <v>9.0000000000000011E-3</v>
      </c>
    </row>
    <row r="52" spans="1:5" x14ac:dyDescent="0.25">
      <c r="A52" s="8" t="s">
        <v>72</v>
      </c>
      <c r="B52" s="8" t="s">
        <v>73</v>
      </c>
      <c r="C52" s="20">
        <v>46</v>
      </c>
      <c r="D52" s="9">
        <v>3127.3</v>
      </c>
      <c r="E52" s="10">
        <v>9.8000000000000004E-2</v>
      </c>
    </row>
    <row r="53" spans="1:5" x14ac:dyDescent="0.25">
      <c r="A53" s="8" t="s">
        <v>74</v>
      </c>
      <c r="B53" s="8" t="s">
        <v>75</v>
      </c>
      <c r="C53" s="20">
        <v>47</v>
      </c>
      <c r="D53" s="9">
        <v>3098.6</v>
      </c>
      <c r="E53" s="10">
        <v>-2.1000000000000001E-2</v>
      </c>
    </row>
    <row r="54" spans="1:5" x14ac:dyDescent="0.25">
      <c r="A54" s="8" t="s">
        <v>76</v>
      </c>
      <c r="B54" s="8" t="s">
        <v>77</v>
      </c>
      <c r="C54" s="20">
        <v>48</v>
      </c>
      <c r="D54" s="9">
        <v>2999.9</v>
      </c>
      <c r="E54" s="10">
        <v>5.5E-2</v>
      </c>
    </row>
    <row r="55" spans="1:5" x14ac:dyDescent="0.25">
      <c r="A55" s="8" t="s">
        <v>78</v>
      </c>
      <c r="B55" s="8" t="s">
        <v>14</v>
      </c>
      <c r="C55" s="20">
        <v>49</v>
      </c>
      <c r="D55" s="9">
        <v>2981.4</v>
      </c>
      <c r="E55" s="10">
        <v>-2.8999999999999998E-2</v>
      </c>
    </row>
    <row r="56" spans="1:5" x14ac:dyDescent="0.25">
      <c r="A56" s="8" t="s">
        <v>79</v>
      </c>
      <c r="B56" s="8" t="s">
        <v>61</v>
      </c>
      <c r="C56" s="20">
        <v>50</v>
      </c>
      <c r="D56" s="9">
        <v>2977</v>
      </c>
      <c r="E56" s="10">
        <v>0.26700000000000002</v>
      </c>
    </row>
    <row r="57" spans="1:5" x14ac:dyDescent="0.25">
      <c r="A57" s="8" t="s">
        <v>80</v>
      </c>
      <c r="B57" s="8" t="s">
        <v>81</v>
      </c>
      <c r="C57" s="20">
        <v>51</v>
      </c>
      <c r="D57" s="9">
        <v>2956</v>
      </c>
      <c r="E57" s="10">
        <v>6.6000000000000003E-2</v>
      </c>
    </row>
    <row r="58" spans="1:5" x14ac:dyDescent="0.25">
      <c r="A58" s="8" t="s">
        <v>82</v>
      </c>
      <c r="B58" s="8" t="s">
        <v>61</v>
      </c>
      <c r="C58" s="20">
        <v>52</v>
      </c>
      <c r="D58" s="9">
        <v>2884</v>
      </c>
      <c r="E58" s="10">
        <v>6.7000000000000004E-2</v>
      </c>
    </row>
    <row r="59" spans="1:5" x14ac:dyDescent="0.25">
      <c r="A59" s="8" t="s">
        <v>83</v>
      </c>
      <c r="B59" s="8" t="s">
        <v>84</v>
      </c>
      <c r="C59" s="20">
        <v>53</v>
      </c>
      <c r="D59" s="9">
        <v>2819</v>
      </c>
      <c r="E59" s="10">
        <v>3.3000000000000002E-2</v>
      </c>
    </row>
    <row r="60" spans="1:5" x14ac:dyDescent="0.25">
      <c r="A60" s="8" t="s">
        <v>85</v>
      </c>
      <c r="B60" s="8" t="s">
        <v>10</v>
      </c>
      <c r="C60" s="20">
        <v>54</v>
      </c>
      <c r="D60" s="9">
        <v>2736.5</v>
      </c>
      <c r="E60" s="10">
        <v>-0.14699999999999999</v>
      </c>
    </row>
    <row r="61" spans="1:5" x14ac:dyDescent="0.25">
      <c r="A61" s="8" t="s">
        <v>86</v>
      </c>
      <c r="B61" s="8" t="s">
        <v>37</v>
      </c>
      <c r="C61" s="20">
        <v>55</v>
      </c>
      <c r="D61" s="9">
        <v>2714.6</v>
      </c>
      <c r="E61" s="10">
        <v>4.2000000000000003E-2</v>
      </c>
    </row>
    <row r="62" spans="1:5" x14ac:dyDescent="0.25">
      <c r="A62" s="8" t="s">
        <v>87</v>
      </c>
      <c r="B62" s="8" t="s">
        <v>47</v>
      </c>
      <c r="C62" s="20">
        <v>56</v>
      </c>
      <c r="D62" s="9">
        <v>2690</v>
      </c>
      <c r="E62" s="10">
        <v>0.22899999999999998</v>
      </c>
    </row>
    <row r="63" spans="1:5" x14ac:dyDescent="0.25">
      <c r="A63" s="8" t="s">
        <v>88</v>
      </c>
      <c r="B63" s="8" t="s">
        <v>89</v>
      </c>
      <c r="C63" s="20">
        <v>57</v>
      </c>
      <c r="D63" s="9">
        <v>2678</v>
      </c>
      <c r="E63" s="10">
        <v>2.2000000000000002E-2</v>
      </c>
    </row>
    <row r="64" spans="1:5" x14ac:dyDescent="0.25">
      <c r="A64" s="8" t="s">
        <v>90</v>
      </c>
      <c r="B64" s="8" t="s">
        <v>91</v>
      </c>
      <c r="C64" s="20">
        <v>58</v>
      </c>
      <c r="D64" s="9">
        <v>2638.4</v>
      </c>
      <c r="E64" s="10">
        <v>0.24600000000000002</v>
      </c>
    </row>
    <row r="65" spans="1:5" x14ac:dyDescent="0.25">
      <c r="A65" s="8" t="s">
        <v>92</v>
      </c>
      <c r="B65" s="8" t="s">
        <v>55</v>
      </c>
      <c r="C65" s="20">
        <v>59</v>
      </c>
      <c r="D65" s="9">
        <v>2622.8</v>
      </c>
      <c r="E65" s="10">
        <v>2.7000000000000003E-2</v>
      </c>
    </row>
    <row r="66" spans="1:5" x14ac:dyDescent="0.25">
      <c r="A66" s="8" t="s">
        <v>93</v>
      </c>
      <c r="B66" s="8" t="s">
        <v>94</v>
      </c>
      <c r="C66" s="20">
        <v>60</v>
      </c>
      <c r="D66" s="9">
        <v>2620.1999999999998</v>
      </c>
      <c r="E66" s="10">
        <v>0.122</v>
      </c>
    </row>
    <row r="67" spans="1:5" x14ac:dyDescent="0.25">
      <c r="A67" s="8" t="s">
        <v>95</v>
      </c>
      <c r="B67" s="8" t="s">
        <v>73</v>
      </c>
      <c r="C67" s="20">
        <v>61</v>
      </c>
      <c r="D67" s="9">
        <v>2612.5</v>
      </c>
      <c r="E67" s="10">
        <v>4.8000000000000001E-2</v>
      </c>
    </row>
    <row r="68" spans="1:5" x14ac:dyDescent="0.25">
      <c r="A68" s="8" t="s">
        <v>96</v>
      </c>
      <c r="B68" s="8" t="s">
        <v>14</v>
      </c>
      <c r="C68" s="20">
        <v>62</v>
      </c>
      <c r="D68" s="9">
        <v>2536.3000000000002</v>
      </c>
      <c r="E68" s="10">
        <v>-2E-3</v>
      </c>
    </row>
    <row r="69" spans="1:5" x14ac:dyDescent="0.25">
      <c r="A69" s="8" t="s">
        <v>97</v>
      </c>
      <c r="B69" s="8" t="s">
        <v>10</v>
      </c>
      <c r="C69" s="20">
        <v>63</v>
      </c>
      <c r="D69" s="9">
        <v>2530.1</v>
      </c>
      <c r="E69" s="10">
        <v>8.8000000000000009E-2</v>
      </c>
    </row>
    <row r="70" spans="1:5" x14ac:dyDescent="0.25">
      <c r="A70" s="8" t="s">
        <v>98</v>
      </c>
      <c r="B70" s="8" t="s">
        <v>99</v>
      </c>
      <c r="C70" s="20">
        <v>64</v>
      </c>
      <c r="D70" s="9">
        <v>2437</v>
      </c>
      <c r="E70" s="10">
        <v>3.7000000000000005E-2</v>
      </c>
    </row>
    <row r="71" spans="1:5" x14ac:dyDescent="0.25">
      <c r="A71" s="8" t="s">
        <v>100</v>
      </c>
      <c r="B71" s="8" t="s">
        <v>101</v>
      </c>
      <c r="C71" s="20">
        <v>65</v>
      </c>
      <c r="D71" s="9">
        <v>2398.5</v>
      </c>
      <c r="E71" s="10">
        <v>7.6999999999999999E-2</v>
      </c>
    </row>
    <row r="72" spans="1:5" x14ac:dyDescent="0.25">
      <c r="A72" s="8" t="s">
        <v>102</v>
      </c>
      <c r="B72" s="8" t="s">
        <v>61</v>
      </c>
      <c r="C72" s="20">
        <v>66</v>
      </c>
      <c r="D72" s="9">
        <v>2353.6999999999998</v>
      </c>
      <c r="E72" s="10">
        <v>0.129</v>
      </c>
    </row>
    <row r="73" spans="1:5" x14ac:dyDescent="0.25">
      <c r="A73" s="8" t="s">
        <v>103</v>
      </c>
      <c r="B73" s="8" t="s">
        <v>61</v>
      </c>
      <c r="C73" s="20">
        <v>67</v>
      </c>
      <c r="D73" s="9">
        <v>2344.4</v>
      </c>
      <c r="E73" s="10">
        <v>0.13699999999999998</v>
      </c>
    </row>
    <row r="74" spans="1:5" x14ac:dyDescent="0.25">
      <c r="A74" s="8" t="s">
        <v>104</v>
      </c>
      <c r="B74" s="8" t="s">
        <v>105</v>
      </c>
      <c r="C74" s="20">
        <v>68</v>
      </c>
      <c r="D74" s="9">
        <v>2294.1</v>
      </c>
      <c r="E74" s="10">
        <v>-5.0000000000000001E-3</v>
      </c>
    </row>
    <row r="75" spans="1:5" x14ac:dyDescent="0.25">
      <c r="A75" s="8" t="s">
        <v>106</v>
      </c>
      <c r="B75" s="8" t="s">
        <v>16</v>
      </c>
      <c r="C75" s="20">
        <v>69</v>
      </c>
      <c r="D75" s="9">
        <v>2242.9</v>
      </c>
      <c r="E75" s="10">
        <v>5.0999999999999997E-2</v>
      </c>
    </row>
    <row r="76" spans="1:5" x14ac:dyDescent="0.25">
      <c r="A76" s="8" t="s">
        <v>107</v>
      </c>
      <c r="B76" s="8" t="s">
        <v>3</v>
      </c>
      <c r="C76" s="20">
        <v>70</v>
      </c>
      <c r="D76" s="9">
        <v>2218.6999999999998</v>
      </c>
      <c r="E76" s="10">
        <v>0.2</v>
      </c>
    </row>
    <row r="77" spans="1:5" x14ac:dyDescent="0.25">
      <c r="A77" s="8" t="s">
        <v>108</v>
      </c>
      <c r="B77" s="8" t="s">
        <v>63</v>
      </c>
      <c r="C77" s="20">
        <v>71</v>
      </c>
      <c r="D77" s="9">
        <v>2200</v>
      </c>
      <c r="E77" s="10">
        <v>9.6999999999999989E-2</v>
      </c>
    </row>
    <row r="78" spans="1:5" x14ac:dyDescent="0.25">
      <c r="A78" s="8" t="s">
        <v>109</v>
      </c>
      <c r="B78" s="8" t="s">
        <v>110</v>
      </c>
      <c r="C78" s="20">
        <v>72</v>
      </c>
      <c r="D78" s="9">
        <v>2191.8000000000002</v>
      </c>
      <c r="E78" s="10">
        <v>1.6E-2</v>
      </c>
    </row>
    <row r="79" spans="1:5" x14ac:dyDescent="0.25">
      <c r="A79" s="8" t="s">
        <v>111</v>
      </c>
      <c r="B79" s="8" t="s">
        <v>25</v>
      </c>
      <c r="C79" s="20">
        <v>73</v>
      </c>
      <c r="D79" s="9">
        <v>2156.1999999999998</v>
      </c>
      <c r="E79" s="10">
        <v>8.8000000000000009E-2</v>
      </c>
    </row>
    <row r="80" spans="1:5" x14ac:dyDescent="0.25">
      <c r="A80" s="8" t="s">
        <v>112</v>
      </c>
      <c r="B80" s="8" t="s">
        <v>113</v>
      </c>
      <c r="C80" s="20">
        <v>74</v>
      </c>
      <c r="D80" s="9">
        <v>2101</v>
      </c>
      <c r="E80" s="10">
        <v>2.4E-2</v>
      </c>
    </row>
    <row r="81" spans="1:5" x14ac:dyDescent="0.25">
      <c r="A81" s="8" t="s">
        <v>114</v>
      </c>
      <c r="B81" s="8" t="s">
        <v>81</v>
      </c>
      <c r="C81" s="20">
        <v>75</v>
      </c>
      <c r="D81" s="9">
        <v>2098.1</v>
      </c>
      <c r="E81" s="10">
        <v>5.5E-2</v>
      </c>
    </row>
    <row r="82" spans="1:5" x14ac:dyDescent="0.25">
      <c r="A82" s="8" t="s">
        <v>115</v>
      </c>
      <c r="B82" s="8" t="s">
        <v>116</v>
      </c>
      <c r="C82" s="20">
        <v>76</v>
      </c>
      <c r="D82" s="9">
        <v>2035.5000000000002</v>
      </c>
      <c r="E82" s="10">
        <v>9.4E-2</v>
      </c>
    </row>
    <row r="83" spans="1:5" x14ac:dyDescent="0.25">
      <c r="A83" s="8" t="s">
        <v>117</v>
      </c>
      <c r="B83" s="8" t="s">
        <v>51</v>
      </c>
      <c r="C83" s="20">
        <v>77</v>
      </c>
      <c r="D83" s="9">
        <v>2007.9000000000003</v>
      </c>
      <c r="E83" s="10">
        <v>0.1</v>
      </c>
    </row>
    <row r="84" spans="1:5" x14ac:dyDescent="0.25">
      <c r="A84" s="8" t="s">
        <v>118</v>
      </c>
      <c r="B84" s="8" t="s">
        <v>12</v>
      </c>
      <c r="C84" s="20">
        <v>78</v>
      </c>
      <c r="D84" s="9">
        <v>2004</v>
      </c>
      <c r="E84" s="10">
        <v>5.5E-2</v>
      </c>
    </row>
    <row r="85" spans="1:5" x14ac:dyDescent="0.25">
      <c r="A85" s="8" t="s">
        <v>119</v>
      </c>
      <c r="B85" s="8" t="s">
        <v>120</v>
      </c>
      <c r="C85" s="20">
        <v>79</v>
      </c>
      <c r="D85" s="9">
        <v>2000.4</v>
      </c>
      <c r="E85" s="10">
        <v>0.156</v>
      </c>
    </row>
    <row r="86" spans="1:5" x14ac:dyDescent="0.25">
      <c r="A86" s="8" t="s">
        <v>121</v>
      </c>
      <c r="B86" s="8" t="s">
        <v>10</v>
      </c>
      <c r="C86" s="20">
        <v>80</v>
      </c>
      <c r="D86" s="9">
        <v>1970.6</v>
      </c>
      <c r="E86" s="10">
        <v>0.19899999999999998</v>
      </c>
    </row>
    <row r="87" spans="1:5" x14ac:dyDescent="0.25">
      <c r="A87" s="8" t="s">
        <v>122</v>
      </c>
      <c r="B87" s="8" t="s">
        <v>123</v>
      </c>
      <c r="C87" s="20">
        <v>81</v>
      </c>
      <c r="D87" s="9">
        <v>1965.4</v>
      </c>
      <c r="E87" s="10">
        <v>-6.4000000000000001E-2</v>
      </c>
    </row>
    <row r="88" spans="1:5" x14ac:dyDescent="0.25">
      <c r="A88" s="8" t="s">
        <v>124</v>
      </c>
      <c r="B88" s="8" t="s">
        <v>125</v>
      </c>
      <c r="C88" s="20">
        <v>82</v>
      </c>
      <c r="D88" s="9">
        <v>1932.1</v>
      </c>
      <c r="E88" s="10">
        <v>0.19899999999999998</v>
      </c>
    </row>
    <row r="89" spans="1:5" x14ac:dyDescent="0.25">
      <c r="A89" s="8" t="s">
        <v>126</v>
      </c>
      <c r="B89" s="8" t="s">
        <v>91</v>
      </c>
      <c r="C89" s="20">
        <v>83</v>
      </c>
      <c r="D89" s="9">
        <v>1929.9</v>
      </c>
      <c r="E89" s="10">
        <v>0.27699999999999997</v>
      </c>
    </row>
    <row r="90" spans="1:5" x14ac:dyDescent="0.25">
      <c r="A90" s="8" t="s">
        <v>127</v>
      </c>
      <c r="B90" s="8" t="s">
        <v>128</v>
      </c>
      <c r="C90" s="20">
        <v>84</v>
      </c>
      <c r="D90" s="9">
        <v>1917.3</v>
      </c>
      <c r="E90" s="10">
        <v>-1E-3</v>
      </c>
    </row>
    <row r="91" spans="1:5" x14ac:dyDescent="0.25">
      <c r="A91" s="8" t="s">
        <v>129</v>
      </c>
      <c r="B91" s="8" t="s">
        <v>84</v>
      </c>
      <c r="C91" s="20">
        <v>85</v>
      </c>
      <c r="D91" s="9">
        <v>1912.9</v>
      </c>
      <c r="E91" s="10">
        <v>1.1000000000000001E-2</v>
      </c>
    </row>
    <row r="92" spans="1:5" x14ac:dyDescent="0.25">
      <c r="A92" s="8" t="s">
        <v>130</v>
      </c>
      <c r="B92" s="8" t="s">
        <v>21</v>
      </c>
      <c r="C92" s="20">
        <v>86</v>
      </c>
      <c r="D92" s="9">
        <v>1876</v>
      </c>
      <c r="E92" s="10">
        <v>8.8000000000000009E-2</v>
      </c>
    </row>
    <row r="93" spans="1:5" x14ac:dyDescent="0.25">
      <c r="A93" s="8" t="s">
        <v>131</v>
      </c>
      <c r="B93" s="8" t="s">
        <v>132</v>
      </c>
      <c r="C93" s="20">
        <v>87</v>
      </c>
      <c r="D93" s="9">
        <v>1874</v>
      </c>
      <c r="E93" s="10">
        <v>0.18600000000000003</v>
      </c>
    </row>
    <row r="94" spans="1:5" x14ac:dyDescent="0.25">
      <c r="A94" s="8" t="s">
        <v>133</v>
      </c>
      <c r="B94" s="8" t="s">
        <v>134</v>
      </c>
      <c r="C94" s="20">
        <v>88</v>
      </c>
      <c r="D94" s="9">
        <v>1867.7</v>
      </c>
      <c r="E94" s="10">
        <v>2.4E-2</v>
      </c>
    </row>
    <row r="95" spans="1:5" x14ac:dyDescent="0.25">
      <c r="A95" s="8" t="s">
        <v>135</v>
      </c>
      <c r="B95" s="8" t="s">
        <v>19</v>
      </c>
      <c r="C95" s="20">
        <v>89</v>
      </c>
      <c r="D95" s="9">
        <v>1834</v>
      </c>
      <c r="E95" s="10">
        <v>9.0000000000000011E-3</v>
      </c>
    </row>
    <row r="96" spans="1:5" x14ac:dyDescent="0.25">
      <c r="A96" s="8" t="s">
        <v>136</v>
      </c>
      <c r="B96" s="8" t="s">
        <v>137</v>
      </c>
      <c r="C96" s="20">
        <v>90</v>
      </c>
      <c r="D96" s="9">
        <v>1796.7</v>
      </c>
      <c r="E96" s="10">
        <v>6.6000000000000003E-2</v>
      </c>
    </row>
    <row r="97" spans="1:5" x14ac:dyDescent="0.25">
      <c r="A97" s="8" t="s">
        <v>138</v>
      </c>
      <c r="B97" s="8" t="s">
        <v>89</v>
      </c>
      <c r="C97" s="20">
        <v>91</v>
      </c>
      <c r="D97" s="9">
        <v>1780</v>
      </c>
      <c r="E97" s="10">
        <v>6.0999999999999999E-2</v>
      </c>
    </row>
    <row r="98" spans="1:5" x14ac:dyDescent="0.25">
      <c r="A98" s="8" t="s">
        <v>139</v>
      </c>
      <c r="B98" s="8" t="s">
        <v>12</v>
      </c>
      <c r="C98" s="20">
        <v>92</v>
      </c>
      <c r="D98" s="9">
        <v>1741</v>
      </c>
      <c r="E98" s="10">
        <v>6.3E-2</v>
      </c>
    </row>
    <row r="99" spans="1:5" x14ac:dyDescent="0.25">
      <c r="A99" s="8" t="s">
        <v>140</v>
      </c>
      <c r="B99" s="8" t="s">
        <v>25</v>
      </c>
      <c r="C99" s="20">
        <v>93</v>
      </c>
      <c r="D99" s="9">
        <v>1738.9</v>
      </c>
      <c r="E99" s="10">
        <v>8.8000000000000009E-2</v>
      </c>
    </row>
    <row r="100" spans="1:5" x14ac:dyDescent="0.25">
      <c r="A100" s="8" t="s">
        <v>141</v>
      </c>
      <c r="B100" s="8" t="s">
        <v>123</v>
      </c>
      <c r="C100" s="20">
        <v>94</v>
      </c>
      <c r="D100" s="9">
        <v>1732.5</v>
      </c>
      <c r="E100" s="10">
        <v>-1E-3</v>
      </c>
    </row>
    <row r="101" spans="1:5" x14ac:dyDescent="0.25">
      <c r="A101" s="8" t="s">
        <v>142</v>
      </c>
      <c r="B101" s="8" t="s">
        <v>55</v>
      </c>
      <c r="C101" s="20">
        <v>95</v>
      </c>
      <c r="D101" s="9">
        <v>1731.2</v>
      </c>
      <c r="E101" s="10">
        <v>2.8999999999999998E-2</v>
      </c>
    </row>
    <row r="102" spans="1:5" x14ac:dyDescent="0.25">
      <c r="A102" s="8" t="s">
        <v>143</v>
      </c>
      <c r="B102" s="8" t="s">
        <v>144</v>
      </c>
      <c r="C102" s="20">
        <v>96</v>
      </c>
      <c r="D102" s="9">
        <v>1709.1</v>
      </c>
      <c r="E102" s="10">
        <v>7.4999999999999997E-2</v>
      </c>
    </row>
    <row r="103" spans="1:5" x14ac:dyDescent="0.25">
      <c r="A103" s="8" t="s">
        <v>145</v>
      </c>
      <c r="B103" s="8" t="s">
        <v>137</v>
      </c>
      <c r="C103" s="20">
        <v>97</v>
      </c>
      <c r="D103" s="9">
        <v>1690</v>
      </c>
      <c r="E103" s="10">
        <v>2.4E-2</v>
      </c>
    </row>
    <row r="104" spans="1:5" x14ac:dyDescent="0.25">
      <c r="A104" s="8" t="s">
        <v>146</v>
      </c>
      <c r="B104" s="8" t="s">
        <v>147</v>
      </c>
      <c r="C104" s="20">
        <v>98</v>
      </c>
      <c r="D104" s="9">
        <v>1686.5</v>
      </c>
      <c r="E104" s="10">
        <v>7.0999999999999994E-2</v>
      </c>
    </row>
    <row r="105" spans="1:5" x14ac:dyDescent="0.25">
      <c r="A105" s="8" t="s">
        <v>148</v>
      </c>
      <c r="B105" s="8" t="s">
        <v>61</v>
      </c>
      <c r="C105" s="20">
        <v>99</v>
      </c>
      <c r="D105" s="9">
        <v>1637.4</v>
      </c>
      <c r="E105" s="10">
        <v>0.14400000000000002</v>
      </c>
    </row>
    <row r="106" spans="1:5" x14ac:dyDescent="0.25">
      <c r="A106" s="11" t="s">
        <v>149</v>
      </c>
      <c r="B106" s="11" t="s">
        <v>10</v>
      </c>
      <c r="C106" s="21">
        <v>100</v>
      </c>
      <c r="D106" s="12">
        <v>1634.7</v>
      </c>
      <c r="E106" s="13">
        <v>8.5000000000000006E-2</v>
      </c>
    </row>
    <row r="107" spans="1:5" x14ac:dyDescent="0.25">
      <c r="A107" s="1"/>
      <c r="E107" s="2"/>
    </row>
  </sheetData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Apartat1</vt:lpstr>
      <vt:lpstr>Apartat2</vt:lpstr>
      <vt:lpstr>Apartat3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DiBa</dc:creator>
  <cp:lastModifiedBy>pat</cp:lastModifiedBy>
  <dcterms:created xsi:type="dcterms:W3CDTF">2014-07-08T17:19:30Z</dcterms:created>
  <dcterms:modified xsi:type="dcterms:W3CDTF">2014-07-16T12:58:01Z</dcterms:modified>
</cp:coreProperties>
</file>